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UAN LY NGAN SACH\NAM 2024\CONG KHAI NGAN SACH\QUY II\"/>
    </mc:Choice>
  </mc:AlternateContent>
  <bookViews>
    <workbookView xWindow="-120" yWindow="-120" windowWidth="20640" windowHeight="11040"/>
  </bookViews>
  <sheets>
    <sheet name="Biểu số 60-CK-NSNN" sheetId="3" r:id="rId1"/>
  </sheets>
  <externalReferences>
    <externalReference r:id="rId2"/>
    <externalReference r:id="rId3"/>
    <externalReference r:id="rId4"/>
  </externalReferences>
  <definedNames>
    <definedName name="_xlnm.Print_Area" localSheetId="0">'Biểu số 60-CK-NSNN'!$A$1:$F$42</definedName>
  </definedNames>
  <calcPr calcId="162913"/>
</workbook>
</file>

<file path=xl/calcChain.xml><?xml version="1.0" encoding="utf-8"?>
<calcChain xmlns="http://schemas.openxmlformats.org/spreadsheetml/2006/main">
  <c r="C31" i="3" l="1"/>
  <c r="C21" i="3"/>
  <c r="F12" i="3"/>
  <c r="F13" i="3"/>
  <c r="F14" i="3"/>
  <c r="F15" i="3"/>
  <c r="F16" i="3"/>
  <c r="F17" i="3"/>
  <c r="F18" i="3"/>
  <c r="F19" i="3"/>
  <c r="F20" i="3"/>
  <c r="F21" i="3"/>
  <c r="F22" i="3"/>
  <c r="F23" i="3"/>
  <c r="F24" i="3"/>
  <c r="F26" i="3"/>
  <c r="F28" i="3"/>
  <c r="F29" i="3"/>
  <c r="F30" i="3"/>
  <c r="F32" i="3"/>
  <c r="F40" i="3"/>
  <c r="F41" i="3"/>
  <c r="F42" i="3"/>
  <c r="F11" i="3"/>
  <c r="E12" i="3"/>
  <c r="E13" i="3"/>
  <c r="E14" i="3"/>
  <c r="E15" i="3"/>
  <c r="E16" i="3"/>
  <c r="E17" i="3"/>
  <c r="E18" i="3"/>
  <c r="E19" i="3"/>
  <c r="E20" i="3"/>
  <c r="E22" i="3"/>
  <c r="E23" i="3"/>
  <c r="E24" i="3"/>
  <c r="E26" i="3"/>
  <c r="E27" i="3"/>
  <c r="E28" i="3"/>
  <c r="E29" i="3"/>
  <c r="E30" i="3"/>
  <c r="E32" i="3"/>
  <c r="E40" i="3"/>
  <c r="E41" i="3"/>
  <c r="E42" i="3"/>
  <c r="E11" i="3"/>
  <c r="D12" i="3"/>
  <c r="D13" i="3"/>
  <c r="D14" i="3"/>
  <c r="D15" i="3"/>
  <c r="D16" i="3"/>
  <c r="D17" i="3"/>
  <c r="D18" i="3"/>
  <c r="D19" i="3"/>
  <c r="D20" i="3"/>
  <c r="D21" i="3"/>
  <c r="D22" i="3"/>
  <c r="D23" i="3"/>
  <c r="D24" i="3"/>
  <c r="D25" i="3"/>
  <c r="D26" i="3"/>
  <c r="D27" i="3"/>
  <c r="D28" i="3"/>
  <c r="D29" i="3"/>
  <c r="D30" i="3"/>
  <c r="D32" i="3"/>
  <c r="D33" i="3"/>
  <c r="D34" i="3"/>
  <c r="D35" i="3"/>
  <c r="D36" i="3"/>
  <c r="D37" i="3"/>
  <c r="D38" i="3"/>
  <c r="D39" i="3"/>
  <c r="D40" i="3"/>
  <c r="D41" i="3"/>
  <c r="D42" i="3"/>
  <c r="D11" i="3"/>
  <c r="C13" i="3"/>
  <c r="C12" i="3"/>
  <c r="C14" i="3"/>
  <c r="C15" i="3"/>
  <c r="C16" i="3"/>
  <c r="C17" i="3"/>
  <c r="C18" i="3"/>
  <c r="C19" i="3"/>
  <c r="C20" i="3"/>
  <c r="C22" i="3"/>
  <c r="C23" i="3"/>
  <c r="C24" i="3"/>
  <c r="C25" i="3"/>
  <c r="C26" i="3"/>
  <c r="C27" i="3"/>
  <c r="C28" i="3"/>
  <c r="C29" i="3"/>
  <c r="C30" i="3"/>
  <c r="C32" i="3"/>
  <c r="C33" i="3"/>
  <c r="C34" i="3"/>
  <c r="C35" i="3"/>
  <c r="C36" i="3"/>
  <c r="C37" i="3"/>
  <c r="C38" i="3"/>
  <c r="C39" i="3"/>
  <c r="C40" i="3"/>
  <c r="C41" i="3"/>
  <c r="C42" i="3"/>
  <c r="C11" i="3"/>
  <c r="G42" i="3" l="1"/>
  <c r="G41" i="3"/>
  <c r="G40" i="3"/>
  <c r="A34" i="3"/>
  <c r="A35" i="3" s="1"/>
  <c r="A36" i="3" s="1"/>
  <c r="G32" i="3"/>
  <c r="G30" i="3"/>
  <c r="A30" i="3"/>
  <c r="G29" i="3"/>
  <c r="A29" i="3"/>
  <c r="G28" i="3"/>
  <c r="G27" i="3"/>
  <c r="A27" i="3"/>
  <c r="G26" i="3"/>
  <c r="G25" i="3"/>
  <c r="G24" i="3"/>
  <c r="G23" i="3"/>
  <c r="G22" i="3"/>
  <c r="G21" i="3"/>
  <c r="G19" i="3"/>
  <c r="G18" i="3"/>
  <c r="G17" i="3"/>
  <c r="G16" i="3"/>
  <c r="G15" i="3"/>
  <c r="G14" i="3"/>
  <c r="A14" i="3"/>
  <c r="A15" i="3" s="1"/>
  <c r="A16" i="3" s="1"/>
  <c r="A17" i="3" s="1"/>
  <c r="A18" i="3" s="1"/>
  <c r="A19" i="3" s="1"/>
  <c r="G13" i="3"/>
  <c r="G20" i="3" l="1"/>
  <c r="G12" i="3"/>
  <c r="G11" i="3" s="1"/>
</calcChain>
</file>

<file path=xl/comments1.xml><?xml version="1.0" encoding="utf-8"?>
<comments xmlns="http://schemas.openxmlformats.org/spreadsheetml/2006/main">
  <authors>
    <author>PC</author>
  </authors>
  <commentList>
    <comment ref="G40" authorId="0" shapeId="0">
      <text>
        <r>
          <rPr>
            <b/>
            <sz val="9"/>
            <rFont val="Tahoma"/>
            <family val="2"/>
          </rPr>
          <t>PC:</t>
        </r>
        <r>
          <rPr>
            <sz val="9"/>
            <rFont val="Tahoma"/>
            <family val="2"/>
          </rPr>
          <t xml:space="preserve">
Biểu 60 năm trước</t>
        </r>
      </text>
    </comment>
  </commentList>
</comments>
</file>

<file path=xl/sharedStrings.xml><?xml version="1.0" encoding="utf-8"?>
<sst xmlns="http://schemas.openxmlformats.org/spreadsheetml/2006/main" count="59" uniqueCount="53">
  <si>
    <t>STT</t>
  </si>
  <si>
    <t>A</t>
  </si>
  <si>
    <t>B</t>
  </si>
  <si>
    <t>I</t>
  </si>
  <si>
    <t>II</t>
  </si>
  <si>
    <t>Thu nội địa</t>
  </si>
  <si>
    <t>Thu viện trợ</t>
  </si>
  <si>
    <t>Thu từ dầu thô</t>
  </si>
  <si>
    <t>UBND TỈNH ĐỒNG THÁP</t>
  </si>
  <si>
    <t>Đơn vị tính: triệu đồng</t>
  </si>
  <si>
    <t xml:space="preserve"> Chỉ tiêu</t>
  </si>
  <si>
    <t xml:space="preserve">Dự toán năm </t>
  </si>
  <si>
    <t>Cùng kỳ năm trước</t>
  </si>
  <si>
    <t>3=2/1</t>
  </si>
  <si>
    <t>III</t>
  </si>
  <si>
    <t>IV</t>
  </si>
  <si>
    <t>Biểu số 60/CK-NSNN</t>
  </si>
  <si>
    <t>TỔNG THU NGÂN SÁCH NHÀ NƯỚC TRÊN ĐỊA BÀN (I+II+III+IV)</t>
  </si>
  <si>
    <t>Thu từ khu vực DNNN</t>
  </si>
  <si>
    <t xml:space="preserve">Thu từ khu vực doanh nghiệp có vốn đầu tư nước ngoài </t>
  </si>
  <si>
    <t>Thu từ khu vực kinh tế ngoài quốc doanh</t>
  </si>
  <si>
    <t>Thuế thu nhập cá nhân</t>
  </si>
  <si>
    <t>Thuế bảo vệ môi trường</t>
  </si>
  <si>
    <t>Lệ phí trước bạ</t>
  </si>
  <si>
    <t xml:space="preserve">Thu phí, lệ phí </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</si>
  <si>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</si>
  <si>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</si>
  <si>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</si>
  <si>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</si>
  <si>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</si>
  <si>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</si>
  <si>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</si>
  <si>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</si>
  <si>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</si>
  <si>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</si>
  <si>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hoa lợi công sản khác</t>
  </si>
  <si>
    <t>Thu khác ngân sách</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</si>
  <si>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</si>
  <si>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</si>
  <si>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</si>
  <si>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</si>
  <si>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</si>
  <si>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</si>
  <si>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</si>
  <si>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NGÂN SÁCH ĐỊA PHƯƠNG ĐƯỢC HƯỞNG THEO PHÂN CẤP</t>
  </si>
  <si>
    <t>Từ các khoản thu phân chia</t>
  </si>
  <si>
    <t>Các khoản thu NSĐP được hưởng 100%</t>
  </si>
  <si>
    <t>Dự toán năm 2024 (HĐND Tỉnh)</t>
  </si>
  <si>
    <t xml:space="preserve">       SỞ TÀI CHÍNH</t>
  </si>
  <si>
    <t>THỰC HIỆN THU NGÂN SÁCH NHÀ NƯỚC 06 THÁNG ĐẦU NĂM 2024</t>
  </si>
  <si>
    <t xml:space="preserve">Ước thực hiện 06 tháng đầu năm 2024 </t>
  </si>
  <si>
    <t>So sánh ước TH với (%)</t>
  </si>
  <si>
    <t>(Kèm theo Quyết định số 81/QĐ-STC ngày 12/7/2024 của Sở Tài chính Đồng Tháp)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</si>
</sst>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_-;\-* #,##0.00\ _₫_-;_-* &quot;-&quot;??\ _₫_-;_-@_-"/>
    <numFmt numFmtId="164" formatCode="_(&quot;$&quot;* #,##0.00_);_(&quot;$&quot;* \(#,##0.00\);_(&quot;$&quot;* &quot;-&quot;??_);_(@_)"/>
    <numFmt numFmtId="165" formatCode="_(* #,##0.00_);_(* \(#,##0.00\);_(* &quot;-&quot;??_);_(@_)"/>
    <numFmt numFmtId="166" formatCode="#,###;\-#,###;&quot;&quot;;_(@_)"/>
    <numFmt numFmtId="167" formatCode="_-* #,##0\ _₫_-;\-* #,##0\ _₫_-;_-* &quot;-&quot;??\ _₫_-;_-@_-"/>
  </numFmts>
  <fonts count="16">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sz val="12"/>
      <name val=".VnTime"/>
      <family val="2"/>
    </font>
    <font>
      <sz val="10"/>
      <name val="Arial"/>
      <family val="2"/>
      <charset val="163"/>
    </font>
    <font>
      <sz val="13"/>
      <name val=".VnTime"/>
      <family val="2"/>
    </font>
    <font>
      <sz val="11"/>
      <name val="Times New Roman"/>
      <family val="1"/>
      <charset val="163"/>
    </font>
    <font>
      <sz val="11"/>
      <color theme="1"/>
      <name val="Calibri"/>
      <family val="2"/>
      <charset val="163"/>
      <scheme val="minor"/>
    </font>
    <font>
      <sz val="12"/>
      <name val=".VnArial"/>
      <charset val="134"/>
    </font>
    <font>
      <sz val="12"/>
      <name val=".VnTime"/>
      <charset val="134"/>
    </font>
    <font>
      <b/>
      <sz val="9"/>
      <name val="Tahoma"/>
      <family val="2"/>
    </font>
    <font>
      <sz val="9"/>
      <name val="Tahoma"/>
      <family val="2"/>
    </font>
    <font>
      <sz val="11"/>
      <color theme="1"/>
      <name val="Calibri"/>
      <family val="2"/>
      <scheme val="minor"/>
    </font>
  </fonts>
  <fills count="2">
    <fill>
      <patternFill patternType="none"/>
    </fill>
    <fill>
      <patternFill patternType="gray125"/>
    </fill>
  </fills>
  <borders count="24">
    <border>
      <left/>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s>
  <cellStyleXfs count="12">
    <xf numFmtId="0" fontId="0" fillId="0" borderId="0"/>
    <xf numFmtId="165" fontId="9" fillId="0" borderId="0" applyFont="0" applyFill="0" applyBorder="0" applyAlignment="0" applyProtection="0"/>
    <xf numFmtId="164" fontId="9" fillId="0" borderId="0" applyFont="0" applyFill="0" applyBorder="0" applyAlignment="0" applyProtection="0"/>
    <xf numFmtId="166" fontId="8" fillId="0" borderId="0" applyFont="0" applyFill="0" applyBorder="0" applyAlignment="0" applyProtection="0"/>
    <xf numFmtId="0" fontId="6" fillId="0" borderId="0"/>
    <xf numFmtId="0" fontId="7" fillId="0" borderId="0"/>
    <xf numFmtId="0" fontId="2" fillId="0" borderId="0"/>
    <xf numFmtId="0" fontId="10" fillId="0" borderId="0"/>
    <xf numFmtId="0" fontId="6" fillId="0" borderId="0"/>
    <xf numFmtId="0" fontId="9" fillId="0" borderId="0"/>
    <xf numFmtId="0" fontId="1" fillId="0" borderId="0"/>
    <xf numFmtId="43" fontId="15" fillId="0" borderId="0" applyFont="0" applyFill="0" applyBorder="0" applyAlignment="0" applyProtection="0"/>
  </cellStyleXfs>
  <cellXfs count="74">
    <xf numFmtId="0" fontId="0" fillId="0" borderId="0" xfId="0"/>
    <xf numFmtId="0" fontId="4" fillId="0" borderId="0" xfId="0" applyFont="1"/>
    <xf numFmtId="0" fontId="3" fillId="0" borderId="0" xfId="0" applyFont="1"/>
    <xf numFmtId="0" fontId="3" fillId="0" borderId="0" xfId="0" applyFont="1" applyAlignment="1">
      <alignment horizontal="center"/>
    </xf>
    <xf numFmtId="0" fontId="4" fillId="0" borderId="0" xfId="0" applyFont="1" applyAlignment="1">
      <alignment horizontal="center" vertical="top" wrapText="1"/>
    </xf>
    <xf numFmtId="0" fontId="3" fillId="0" borderId="0" xfId="0" applyFont="1" applyAlignment="1">
      <alignment vertical="top" wrapText="1"/>
    </xf>
    <xf numFmtId="3" fontId="3" fillId="0" borderId="0" xfId="0" applyNumberFormat="1" applyFont="1" applyAlignment="1">
      <alignment horizontal="left"/>
    </xf>
    <xf numFmtId="3" fontId="5" fillId="0" borderId="0" xfId="0" applyNumberFormat="1" applyFont="1"/>
    <xf numFmtId="3" fontId="5" fillId="0" borderId="0" xfId="0" applyNumberFormat="1" applyFont="1" applyAlignment="1">
      <alignment horizontal="right"/>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0" xfId="0" applyFont="1" applyAlignment="1">
      <alignment vertical="center"/>
    </xf>
    <xf numFmtId="0" fontId="3" fillId="0" borderId="11" xfId="0" applyFont="1" applyBorder="1" applyAlignment="1">
      <alignment horizontal="center" vertical="center"/>
    </xf>
    <xf numFmtId="0" fontId="3" fillId="0" borderId="0" xfId="0" applyFont="1" applyAlignment="1">
      <alignment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xf>
    <xf numFmtId="0" fontId="4" fillId="0" borderId="1" xfId="0" applyFont="1" applyBorder="1" applyAlignment="1">
      <alignment horizontal="left" vertical="center" shrinkToFit="1"/>
    </xf>
    <xf numFmtId="3" fontId="4" fillId="0" borderId="20" xfId="0" applyNumberFormat="1" applyFont="1" applyBorder="1" applyAlignment="1">
      <alignment vertical="center"/>
    </xf>
    <xf numFmtId="3" fontId="3" fillId="0" borderId="19" xfId="0" applyNumberFormat="1" applyFont="1" applyBorder="1" applyAlignment="1">
      <alignment horizontal="right" vertical="center" shrinkToFit="1"/>
    </xf>
    <xf numFmtId="3" fontId="4" fillId="0" borderId="19" xfId="0" applyNumberFormat="1" applyFont="1" applyBorder="1" applyAlignment="1">
      <alignment horizontal="right" vertical="center" shrinkToFit="1"/>
    </xf>
    <xf numFmtId="3" fontId="4" fillId="0" borderId="21" xfId="0" applyNumberFormat="1" applyFont="1" applyBorder="1" applyAlignment="1">
      <alignment horizontal="right" vertical="center" shrinkToFit="1"/>
    </xf>
    <xf numFmtId="0" fontId="4" fillId="0" borderId="11" xfId="0" applyFont="1" applyBorder="1" applyAlignment="1">
      <alignment horizontal="center"/>
    </xf>
    <xf numFmtId="0" fontId="3" fillId="0" borderId="11" xfId="0" applyFont="1" applyBorder="1" applyAlignment="1">
      <alignment horizontal="center"/>
    </xf>
    <xf numFmtId="0" fontId="3" fillId="0" borderId="1" xfId="0" applyFont="1" applyBorder="1"/>
    <xf numFmtId="0" fontId="4" fillId="0" borderId="17" xfId="0" applyFont="1" applyBorder="1" applyAlignment="1">
      <alignment horizontal="left" vertical="center" wrapText="1"/>
    </xf>
    <xf numFmtId="0" fontId="3" fillId="0" borderId="20" xfId="0" applyFont="1" applyBorder="1"/>
    <xf numFmtId="0" fontId="5" fillId="0" borderId="11" xfId="0" quotePrefix="1" applyFont="1" applyBorder="1" applyAlignment="1">
      <alignment horizontal="center"/>
    </xf>
    <xf numFmtId="0" fontId="5" fillId="0" borderId="20" xfId="0" applyFont="1" applyBorder="1"/>
    <xf numFmtId="0" fontId="4" fillId="0" borderId="20" xfId="0" applyFont="1" applyBorder="1"/>
    <xf numFmtId="0" fontId="4" fillId="0" borderId="22" xfId="0" applyFont="1" applyBorder="1"/>
    <xf numFmtId="3" fontId="3" fillId="0" borderId="1" xfId="0" applyNumberFormat="1" applyFont="1" applyBorder="1"/>
    <xf numFmtId="0" fontId="11" fillId="0" borderId="0" xfId="0" applyFont="1"/>
    <xf numFmtId="3" fontId="4" fillId="0" borderId="19" xfId="0" applyNumberFormat="1" applyFont="1" applyBorder="1"/>
    <xf numFmtId="3" fontId="4" fillId="0" borderId="20" xfId="0" applyNumberFormat="1" applyFont="1" applyBorder="1" applyAlignment="1">
      <alignment horizontal="right"/>
    </xf>
    <xf numFmtId="3" fontId="12" fillId="0" borderId="20" xfId="0" applyNumberFormat="1" applyFont="1" applyBorder="1" applyAlignment="1">
      <alignment horizontal="right" vertical="center"/>
    </xf>
    <xf numFmtId="0" fontId="4" fillId="0" borderId="22" xfId="0" applyFont="1" applyBorder="1" applyAlignment="1">
      <alignment vertical="center" wrapText="1"/>
    </xf>
    <xf numFmtId="0" fontId="3" fillId="0" borderId="22" xfId="0" applyFont="1" applyBorder="1" applyAlignment="1">
      <alignment horizontal="left" vertical="center" wrapText="1"/>
    </xf>
    <xf numFmtId="0" fontId="3" fillId="0" borderId="12" xfId="0" applyFont="1" applyBorder="1" applyAlignment="1">
      <alignment horizontal="center" vertical="center"/>
    </xf>
    <xf numFmtId="0" fontId="3" fillId="0" borderId="23" xfId="0" applyFont="1" applyBorder="1" applyAlignment="1">
      <alignment vertical="center" wrapText="1"/>
    </xf>
    <xf numFmtId="0" fontId="3" fillId="0" borderId="20" xfId="0" applyFont="1" applyBorder="1" applyAlignment="1">
      <alignment horizontal="justify" vertical="center" wrapText="1"/>
    </xf>
    <xf numFmtId="10" fontId="3" fillId="0" borderId="1" xfId="0" applyNumberFormat="1" applyFont="1" applyBorder="1" applyAlignment="1">
      <alignment vertical="center"/>
    </xf>
    <xf numFmtId="10" fontId="3" fillId="0" borderId="2" xfId="0" applyNumberFormat="1" applyFont="1" applyBorder="1" applyAlignment="1">
      <alignment vertical="center"/>
    </xf>
    <xf numFmtId="3" fontId="4" fillId="0" borderId="17" xfId="0" applyNumberFormat="1" applyFont="1" applyBorder="1" applyAlignment="1">
      <alignment vertical="center"/>
    </xf>
    <xf numFmtId="10" fontId="4" fillId="0" borderId="17" xfId="0" applyNumberFormat="1" applyFont="1" applyBorder="1" applyAlignment="1">
      <alignment vertical="center"/>
    </xf>
    <xf numFmtId="10" fontId="4" fillId="0" borderId="18" xfId="0" applyNumberFormat="1" applyFont="1" applyBorder="1" applyAlignment="1">
      <alignment vertical="center"/>
    </xf>
    <xf numFmtId="167" fontId="4" fillId="0" borderId="0" xfId="11" applyNumberFormat="1" applyFont="1"/>
    <xf numFmtId="167" fontId="3" fillId="0" borderId="0" xfId="11" applyNumberFormat="1" applyFont="1" applyAlignment="1">
      <alignment vertical="center"/>
    </xf>
    <xf numFmtId="167" fontId="4" fillId="0" borderId="0" xfId="11" applyNumberFormat="1" applyFont="1" applyAlignment="1">
      <alignment vertical="center"/>
    </xf>
    <xf numFmtId="167" fontId="3" fillId="0" borderId="0" xfId="11" applyNumberFormat="1" applyFont="1"/>
    <xf numFmtId="3" fontId="4" fillId="0" borderId="1" xfId="0" applyNumberFormat="1" applyFont="1" applyBorder="1" applyAlignment="1">
      <alignment vertical="center"/>
    </xf>
    <xf numFmtId="10" fontId="4" fillId="0" borderId="1" xfId="0" applyNumberFormat="1" applyFont="1" applyBorder="1" applyAlignment="1">
      <alignment vertical="center"/>
    </xf>
    <xf numFmtId="10" fontId="4" fillId="0" borderId="2" xfId="0" applyNumberFormat="1" applyFont="1" applyBorder="1" applyAlignment="1">
      <alignment vertical="center"/>
    </xf>
    <xf numFmtId="3" fontId="3" fillId="0" borderId="1" xfId="0" applyNumberFormat="1" applyFont="1" applyBorder="1" applyAlignment="1">
      <alignment vertical="center"/>
    </xf>
    <xf numFmtId="3" fontId="5" fillId="0" borderId="1" xfId="0" applyNumberFormat="1" applyFont="1" applyBorder="1" applyAlignment="1">
      <alignment vertical="center"/>
    </xf>
    <xf numFmtId="10" fontId="5" fillId="0" borderId="2" xfId="0" applyNumberFormat="1" applyFont="1" applyBorder="1" applyAlignment="1">
      <alignment vertical="center"/>
    </xf>
    <xf numFmtId="10" fontId="5" fillId="0" borderId="1" xfId="0" applyNumberFormat="1" applyFont="1" applyBorder="1" applyAlignment="1">
      <alignment vertical="center"/>
    </xf>
    <xf numFmtId="3" fontId="3" fillId="0" borderId="3" xfId="0" applyNumberFormat="1" applyFont="1" applyBorder="1" applyAlignment="1">
      <alignment vertical="center"/>
    </xf>
    <xf numFmtId="10" fontId="3" fillId="0" borderId="3" xfId="0" applyNumberFormat="1" applyFont="1" applyBorder="1" applyAlignment="1">
      <alignment vertical="center"/>
    </xf>
    <xf numFmtId="10" fontId="3" fillId="0" borderId="4" xfId="0" applyNumberFormat="1" applyFont="1" applyBorder="1" applyAlignment="1">
      <alignment vertical="center"/>
    </xf>
    <xf numFmtId="43" fontId="3" fillId="0" borderId="1" xfId="11" applyFont="1" applyBorder="1" applyAlignment="1">
      <alignment vertical="center"/>
    </xf>
    <xf numFmtId="43" fontId="3" fillId="0" borderId="1" xfId="11" applyFont="1" applyBorder="1" applyAlignment="1">
      <alignment horizontal="right" vertical="center"/>
    </xf>
    <xf numFmtId="43" fontId="5" fillId="0" borderId="1" xfId="11" applyFont="1" applyBorder="1" applyAlignment="1">
      <alignment vertical="center"/>
    </xf>
    <xf numFmtId="0" fontId="3" fillId="0" borderId="0" xfId="0" applyFont="1" applyAlignment="1">
      <alignment horizontal="right"/>
    </xf>
    <xf numFmtId="0" fontId="4" fillId="0" borderId="0" xfId="0" applyFont="1" applyAlignment="1">
      <alignment horizontal="center" vertical="top" wrapText="1"/>
    </xf>
    <xf numFmtId="0" fontId="5" fillId="0" borderId="0" xfId="0" applyFont="1" applyAlignment="1">
      <alignment horizontal="center" vertical="top"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cellXfs>
  <cellStyles count="12">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cuments\Zalo%20Received%20Files\Thu%20chi%20va%20DBT%203006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U%20LIEU%20KIEU/14.%20CONG%20KHAI%20NSNN/NAM%202024/2.%20TINH%20HINH%20THUC%20HIEN%20DU%20TOAN%20BIEU%2059-60-61%20NAM%202024/FILE%20DANG%20LEN%20IDESK/Thu%20chi%20va%20DBT%2031032024%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uong\Nam%202023\Thu%20chi\Thang%203%20nam%202023\Thu%20chi%20va%20DBT%2031-03-2023%20su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mau 60 Thu quy"/>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1 Chi quy"/>
      <sheetName val="thu noi dia(HĐND)(btc)"/>
      <sheetName val="thu noi dia(HĐND)"/>
      <sheetName val="Chi huyen 31-12-2022"/>
      <sheetName val="Thu huyen 31-12-2022"/>
      <sheetName val="Thu 2024"/>
      <sheetName val="Thu 30-06-2024"/>
      <sheetName val="0105-TH chi"/>
      <sheetName val="B5-01 (NST)"/>
      <sheetName val="B5-01(NSH)"/>
      <sheetName val="B5-01 (xa)"/>
      <sheetName val="B5-03 (tinh)"/>
      <sheetName val="B5-03 (huyen)"/>
      <sheetName val="B5-03(xa)"/>
      <sheetName val="CT MTQG"/>
      <sheetName val="Chi"/>
      <sheetName val="Chi (HĐND)"/>
      <sheetName val="Chi 2024"/>
      <sheetName val="Chi 30-06-2024"/>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row r="11">
          <cell r="C11">
            <v>9674054.1620000005</v>
          </cell>
          <cell r="D11">
            <v>5088167.2157050008</v>
          </cell>
          <cell r="E11">
            <v>0.52596017455551236</v>
          </cell>
          <cell r="F11">
            <v>1.2130293794185332</v>
          </cell>
        </row>
        <row r="12">
          <cell r="C12">
            <v>9474054.1620000005</v>
          </cell>
          <cell r="D12">
            <v>4863618.3229580009</v>
          </cell>
          <cell r="E12">
            <v>0.51336188708586361</v>
          </cell>
          <cell r="F12">
            <v>1.202572848782185</v>
          </cell>
        </row>
        <row r="13">
          <cell r="C13">
            <v>530000</v>
          </cell>
          <cell r="D13">
            <v>339692.94606300001</v>
          </cell>
          <cell r="E13">
            <v>0.64093008691132081</v>
          </cell>
          <cell r="F13">
            <v>1.6616509302175007</v>
          </cell>
        </row>
        <row r="14">
          <cell r="C14">
            <v>75000</v>
          </cell>
          <cell r="D14">
            <v>52142.26483</v>
          </cell>
          <cell r="E14">
            <v>0.69523019773333339</v>
          </cell>
          <cell r="F14">
            <v>1.6960322185113923</v>
          </cell>
        </row>
        <row r="15">
          <cell r="C15">
            <v>1701000</v>
          </cell>
          <cell r="D15">
            <v>777151.73641999997</v>
          </cell>
          <cell r="E15">
            <v>0.45687932770135214</v>
          </cell>
          <cell r="F15">
            <v>0.82100518787806542</v>
          </cell>
        </row>
        <row r="16">
          <cell r="C16">
            <v>730000</v>
          </cell>
          <cell r="D16">
            <v>432076.23024900001</v>
          </cell>
          <cell r="E16">
            <v>0.5918852469164384</v>
          </cell>
          <cell r="F16">
            <v>1.1667374218995867</v>
          </cell>
        </row>
        <row r="17">
          <cell r="C17">
            <v>1065000</v>
          </cell>
          <cell r="D17">
            <v>461972.80030400003</v>
          </cell>
          <cell r="E17">
            <v>0.43377727728075122</v>
          </cell>
          <cell r="F17">
            <v>0.96215726089382214</v>
          </cell>
        </row>
        <row r="18">
          <cell r="C18">
            <v>350000</v>
          </cell>
          <cell r="D18">
            <v>147818.88065000001</v>
          </cell>
          <cell r="E18">
            <v>0.42233965900000003</v>
          </cell>
          <cell r="F18">
            <v>1.0018433904259787</v>
          </cell>
        </row>
        <row r="19">
          <cell r="C19">
            <v>170000</v>
          </cell>
          <cell r="D19">
            <v>99636.991580000002</v>
          </cell>
          <cell r="E19">
            <v>0.58609995047058827</v>
          </cell>
          <cell r="F19">
            <v>1.1683434145112415</v>
          </cell>
        </row>
        <row r="20">
          <cell r="C20">
            <v>2100000</v>
          </cell>
          <cell r="D20">
            <v>754635.88223400014</v>
          </cell>
          <cell r="E20">
            <v>0.35935042011142865</v>
          </cell>
          <cell r="F20">
            <v>1.4550976916016245</v>
          </cell>
        </row>
        <row r="21">
          <cell r="C21">
            <v>0</v>
          </cell>
          <cell r="D21">
            <v>11.500515</v>
          </cell>
          <cell r="F21">
            <v>3.4208868629816799E-2</v>
          </cell>
        </row>
        <row r="22">
          <cell r="C22">
            <v>15000</v>
          </cell>
          <cell r="D22">
            <v>9614.4249570000011</v>
          </cell>
          <cell r="E22">
            <v>0.64096166380000008</v>
          </cell>
          <cell r="F22">
            <v>1.2814974188572492</v>
          </cell>
        </row>
        <row r="23">
          <cell r="C23">
            <v>1770000</v>
          </cell>
          <cell r="D23">
            <v>666881.65956300008</v>
          </cell>
          <cell r="E23">
            <v>0.37676929918813562</v>
          </cell>
          <cell r="F23">
            <v>1.4129183891426729</v>
          </cell>
        </row>
        <row r="24">
          <cell r="C24">
            <v>315000</v>
          </cell>
          <cell r="D24">
            <v>78128.297198999993</v>
          </cell>
          <cell r="E24">
            <v>0.24802634031428569</v>
          </cell>
          <cell r="F24">
            <v>2.0145770396217491</v>
          </cell>
        </row>
        <row r="25">
          <cell r="C25">
            <v>0</v>
          </cell>
          <cell r="D25">
            <v>0</v>
          </cell>
        </row>
        <row r="26">
          <cell r="C26">
            <v>30000</v>
          </cell>
          <cell r="D26">
            <v>32095.030291999999</v>
          </cell>
          <cell r="E26">
            <v>1.0698343430666666</v>
          </cell>
          <cell r="F26">
            <v>3.3479884835905906</v>
          </cell>
        </row>
        <row r="27">
          <cell r="C27">
            <v>445054.16200000001</v>
          </cell>
          <cell r="D27">
            <v>420810.69</v>
          </cell>
          <cell r="E27">
            <v>0.94552691768782959</v>
          </cell>
        </row>
        <row r="28">
          <cell r="C28">
            <v>1950000</v>
          </cell>
          <cell r="D28">
            <v>1143454.754528</v>
          </cell>
          <cell r="E28">
            <v>0.58638705360410259</v>
          </cell>
          <cell r="F28">
            <v>1.0872883628874801</v>
          </cell>
        </row>
        <row r="29">
          <cell r="C29">
            <v>2000</v>
          </cell>
          <cell r="D29">
            <v>1585.4208720000001</v>
          </cell>
          <cell r="E29">
            <v>0.79271043600000002</v>
          </cell>
          <cell r="F29">
            <v>1.1573788214666922</v>
          </cell>
        </row>
        <row r="30">
          <cell r="C30">
            <v>326000</v>
          </cell>
          <cell r="D30">
            <v>200544.69493599999</v>
          </cell>
          <cell r="E30">
            <v>0.61516777587730054</v>
          </cell>
          <cell r="F30">
            <v>1.0125648344047689</v>
          </cell>
        </row>
        <row r="31">
          <cell r="C31"/>
        </row>
        <row r="32">
          <cell r="C32">
            <v>200000</v>
          </cell>
          <cell r="D32">
            <v>224548.89274700001</v>
          </cell>
          <cell r="E32">
            <v>1.1227444637349999</v>
          </cell>
          <cell r="F32">
            <v>1.4944901281500311</v>
          </cell>
        </row>
        <row r="33">
          <cell r="C33">
            <v>154000</v>
          </cell>
          <cell r="D33">
            <v>146601.25677899999</v>
          </cell>
        </row>
        <row r="34">
          <cell r="C34"/>
          <cell r="D34"/>
        </row>
        <row r="35">
          <cell r="C35">
            <v>46000</v>
          </cell>
          <cell r="D35">
            <v>75458.989425000007</v>
          </cell>
        </row>
        <row r="36">
          <cell r="C36"/>
          <cell r="D36"/>
        </row>
        <row r="37">
          <cell r="C37"/>
          <cell r="D37"/>
        </row>
        <row r="38">
          <cell r="C38"/>
          <cell r="D38"/>
        </row>
        <row r="39">
          <cell r="C39"/>
          <cell r="D39">
            <v>0</v>
          </cell>
        </row>
        <row r="40">
          <cell r="C40">
            <v>8892984.1620000005</v>
          </cell>
          <cell r="D40">
            <v>4588107.9625350004</v>
          </cell>
          <cell r="E40">
            <v>0.51592444998835474</v>
          </cell>
          <cell r="F40">
            <v>1.2192964124728363</v>
          </cell>
        </row>
        <row r="41">
          <cell r="C41">
            <v>3583500</v>
          </cell>
          <cell r="D41">
            <v>1823240.886157</v>
          </cell>
          <cell r="E41">
            <v>0.50878774554402117</v>
          </cell>
          <cell r="F41">
            <v>1.0071176880077264</v>
          </cell>
        </row>
        <row r="42">
          <cell r="C42">
            <v>5309484.1620000005</v>
          </cell>
          <cell r="D42">
            <v>2764867.0763780004</v>
          </cell>
          <cell r="E42">
            <v>0.52074118539917025</v>
          </cell>
          <cell r="F42">
            <v>1.4160222918765288</v>
          </cell>
        </row>
      </sheetData>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 bieu do cung ky nam truoc"/>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Kangatang_199"/>
      <sheetName val="Kangatang_205"/>
      <sheetName val="Kangatang_208"/>
      <sheetName val="Kangatang_228"/>
      <sheetName val="Kangatang_230"/>
      <sheetName val="Kangatang_231"/>
      <sheetName val="Kangatang_234"/>
      <sheetName val="Kangatang_239"/>
      <sheetName val="Kangatang_240"/>
      <sheetName val="Kangatang_241"/>
      <sheetName val="Kangatang_242"/>
      <sheetName val="Kangatang_243"/>
      <sheetName val="Kangatang_244"/>
      <sheetName val="Kangatang_245"/>
      <sheetName val="Kangatang_246"/>
      <sheetName val="Kangatang_247"/>
      <sheetName val="Kangatang_248"/>
      <sheetName val="Kangatang_249"/>
      <sheetName val="Kangatang_250"/>
      <sheetName val="Kangatang_251"/>
      <sheetName val="Kangatang_252"/>
      <sheetName val="Kangatang_253"/>
      <sheetName val="Kangatang_254"/>
      <sheetName val="Kangatang_255"/>
      <sheetName val="Kangatang_256"/>
      <sheetName val="Kangatang_257"/>
      <sheetName val="Kangatang_258"/>
      <sheetName val="Kangatang_259"/>
      <sheetName val="Kangatang_260"/>
      <sheetName val="Kangatang_261"/>
      <sheetName val="Kangatang_262"/>
      <sheetName val="Kangatang_263"/>
      <sheetName val="Kangatang_264"/>
      <sheetName val="Kangatang_265"/>
      <sheetName val="Kangatang_266"/>
      <sheetName val="Kangatang_267"/>
      <sheetName val="Kangatang_268"/>
      <sheetName val="Kangatang_269"/>
      <sheetName val="Kangatang_270"/>
      <sheetName val="Kangatang_271"/>
      <sheetName val="Kangatang_272"/>
      <sheetName val="Kangatang_273"/>
      <sheetName val="Kangatang_274"/>
      <sheetName val="Kangatang_275"/>
      <sheetName val="Kangatang_276"/>
      <sheetName val="Kangatang_277"/>
      <sheetName val="Kangatang_278"/>
      <sheetName val="Kangatang_279"/>
      <sheetName val="Kangatang_280"/>
      <sheetName val="Kangatang_281"/>
      <sheetName val="Kangatang_282"/>
      <sheetName val="Kangatang_283"/>
      <sheetName val="Kangatang_284"/>
      <sheetName val="Kangatang_285"/>
      <sheetName val="Kangatang_286"/>
      <sheetName val="Kangatang_287"/>
      <sheetName val="Kangatang_288"/>
      <sheetName val="Kangatang_289"/>
      <sheetName val="Kangatang_290"/>
      <sheetName val="Kangatang_291"/>
      <sheetName val="Kangatang_292"/>
      <sheetName val="Kangatang_293"/>
      <sheetName val="Kangatang_294"/>
      <sheetName val="Kangatang_295"/>
      <sheetName val="Kangatang_296"/>
      <sheetName val="Kangatang_297"/>
      <sheetName val="Kangatang_298"/>
      <sheetName val="Kangatang_299"/>
      <sheetName val="Kangatang_300"/>
      <sheetName val="Kangatang_301"/>
      <sheetName val="Kangatang_302"/>
      <sheetName val="Kangatang_303"/>
      <sheetName val="Kangatang_304"/>
      <sheetName val="Kangatang_305"/>
      <sheetName val="Kangatang_306"/>
      <sheetName val="Kangatang_307"/>
      <sheetName val="Kangatang_308"/>
      <sheetName val="Kangatang_309"/>
      <sheetName val="Kangatang_310"/>
      <sheetName val="Kangatang_311"/>
      <sheetName val="Kangatang_312"/>
      <sheetName val="Kangatang_313"/>
      <sheetName val="Kangatang_314"/>
      <sheetName val="Kangatang_315"/>
      <sheetName val="Kangatang_316"/>
      <sheetName val="Kangatang_317"/>
      <sheetName val="Kangatang_318"/>
      <sheetName val="Kangatang_319"/>
      <sheetName val="Kangatang_320"/>
      <sheetName val="Kangatang_321"/>
      <sheetName val="Kangatang_322"/>
      <sheetName val="Kangatang_323"/>
      <sheetName val="Kangatang_324"/>
      <sheetName val="Kangatang_325"/>
      <sheetName val="Kangatang_326"/>
      <sheetName val="Kangatang_327"/>
      <sheetName val="Kangatang_328"/>
      <sheetName val="Kangatang_329"/>
      <sheetName val="Kangatang_330"/>
      <sheetName val="Kangatang_331"/>
      <sheetName val="Kangatang_332"/>
      <sheetName val="Kangatang_333"/>
      <sheetName val="Kangatang_334"/>
      <sheetName val="Kangatang_335"/>
      <sheetName val="Kangatang_336"/>
      <sheetName val="Kangatang_337"/>
      <sheetName val="Kangatang_338"/>
      <sheetName val="Kangatang_339"/>
      <sheetName val="Kangatang_340"/>
      <sheetName val="Kangatang_341"/>
      <sheetName val="Kangatang_342"/>
      <sheetName val="Kangatang_343"/>
      <sheetName val="Kangatang_344"/>
      <sheetName val="Kangatang_345"/>
      <sheetName val="Kangatang_346"/>
      <sheetName val="Kangatang_347"/>
      <sheetName val="Kangatang_348"/>
      <sheetName val="Kangatang_349"/>
      <sheetName val="Kangatang_350"/>
      <sheetName val="Kangatang_351"/>
      <sheetName val="Kangatang_352"/>
      <sheetName val="Kangatang_353"/>
      <sheetName val="Kangatang_354"/>
      <sheetName val="Kangatang_355"/>
      <sheetName val="Kangatang_356"/>
      <sheetName val="Kangatang_357"/>
      <sheetName val="Kangatang_358"/>
      <sheetName val="Kangatang_359"/>
      <sheetName val="Kangatang_360"/>
      <sheetName val="Kangatang_361"/>
      <sheetName val="Kangatang_362"/>
      <sheetName val="Kangatang_363"/>
      <sheetName val="Kangatang_364"/>
      <sheetName val="Kangatang_365"/>
      <sheetName val="Kangatang_366"/>
      <sheetName val="Kangatang_367"/>
      <sheetName val="Kangatang_368"/>
      <sheetName val="Kangatang_369"/>
      <sheetName val="Kangatang_370"/>
      <sheetName val="Kangatang_371"/>
      <sheetName val="Kangatang_372"/>
      <sheetName val="Kangatang_373"/>
      <sheetName val="Kangatang_374"/>
      <sheetName val="Kangatang_375"/>
      <sheetName val="Kangatang_376"/>
      <sheetName val="Kangatang_377"/>
      <sheetName val="Kangatang_378"/>
      <sheetName val="Kangatang_379"/>
      <sheetName val="Kangatang_380"/>
      <sheetName val="Kangatang_381"/>
      <sheetName val="Kangatang_382"/>
      <sheetName val="Kangatang_383"/>
      <sheetName val="Kangatang_384"/>
      <sheetName val="Kangatang_385"/>
      <sheetName val="Kangatang_386"/>
      <sheetName val="Kangatang_387"/>
      <sheetName val="Kangatang_388"/>
      <sheetName val="Kangatang_389"/>
      <sheetName val="Kangatang_390"/>
      <sheetName val="Kangatang_391"/>
      <sheetName val="Kangatang_392"/>
      <sheetName val="Kangatang_393"/>
      <sheetName val="Kangatang_394"/>
      <sheetName val="Kangatang_395"/>
      <sheetName val="Kangatang_396"/>
      <sheetName val="Kangatang_397"/>
      <sheetName val="Kangatang_398"/>
      <sheetName val="Kangatang_399"/>
      <sheetName val="Kangatang_400"/>
      <sheetName val="Kangatang_401"/>
      <sheetName val="Kangatang_402"/>
      <sheetName val="Kangatang_403"/>
      <sheetName val="Kangatang_404"/>
      <sheetName val="Kangatang_405"/>
      <sheetName val="Kangatang_406"/>
      <sheetName val="Kangatang_407"/>
      <sheetName val="Kangatang_408"/>
      <sheetName val="Kangatang_409"/>
      <sheetName val="Kangatang_410"/>
      <sheetName val="Kangatang_411"/>
      <sheetName val="Kangatang_412"/>
      <sheetName val="Kangatang_413"/>
      <sheetName val="Kangatang_414"/>
      <sheetName val="Kangatang_415"/>
      <sheetName val="Kangatang_416"/>
      <sheetName val="Kangatang_417"/>
      <sheetName val="Kangatang_418"/>
      <sheetName val="Kangatang_419"/>
      <sheetName val="Kangatang_420"/>
      <sheetName val="Kangatang_421"/>
      <sheetName val="Kangatang_422"/>
      <sheetName val="Kangatang_423"/>
      <sheetName val="Kangatang_424"/>
      <sheetName val="Kangatang_425"/>
      <sheetName val="Kangatang_426"/>
      <sheetName val="Kangatang_427"/>
      <sheetName val="Kangatang_428"/>
      <sheetName val="Kangatang_429"/>
      <sheetName val="Kangatang_430"/>
      <sheetName val="Kangatang_431"/>
      <sheetName val="Kangatang_432"/>
      <sheetName val="Kangatang_433"/>
      <sheetName val="Kangatang_434"/>
      <sheetName val="Kangatang_435"/>
      <sheetName val="Kangatang_436"/>
      <sheetName val="Kangatang_437"/>
      <sheetName val="Kangatang_438"/>
      <sheetName val="Kangatang_439"/>
      <sheetName val="Kangatang_440"/>
      <sheetName val="Kangatang_441"/>
      <sheetName val="Kangatang_442"/>
      <sheetName val="Kangatang_443"/>
      <sheetName val="Kangatang_444"/>
      <sheetName val="Kangatang_445"/>
      <sheetName val="Kangatang_446"/>
      <sheetName val="Kangatang_447"/>
      <sheetName val="Kangatang_448"/>
      <sheetName val="Kangatang_449"/>
      <sheetName val="Kangatang_450"/>
      <sheetName val="Kangatang_451"/>
      <sheetName val="Kangatang_452"/>
      <sheetName val="Kangatang_453"/>
      <sheetName val="Kangatang_454"/>
      <sheetName val="Kangatang_455"/>
      <sheetName val="Kangatang_456"/>
      <sheetName val="Kangatang_457"/>
      <sheetName val="Kangatang_458"/>
      <sheetName val="Kangatang_459"/>
      <sheetName val="Kangatang_460"/>
      <sheetName val="Kangatang_461"/>
      <sheetName val="Kangatang_462"/>
      <sheetName val="Kangatang_463"/>
      <sheetName val="Kangatang_464"/>
      <sheetName val="Kangatang_465"/>
      <sheetName val="Kangatang_466"/>
      <sheetName val="Kangatang_467"/>
      <sheetName val="Kangatang_468"/>
      <sheetName val="Kangatang_469"/>
      <sheetName val="Kangatang_470"/>
      <sheetName val="Kangatang_471"/>
      <sheetName val="Kangatang_472"/>
      <sheetName val="Kangatang_473"/>
      <sheetName val="Kangatang_474"/>
      <sheetName val="Kangatang_475"/>
      <sheetName val="Kangatang_476"/>
      <sheetName val="Kangatang_477"/>
      <sheetName val="Kangatang_478"/>
      <sheetName val="Kangatang_479"/>
      <sheetName val="Kangatang_480"/>
      <sheetName val="Kangatang_481"/>
      <sheetName val="Kangatang_482"/>
      <sheetName val="Kangatang_483"/>
      <sheetName val="Kangatang_484"/>
      <sheetName val="Kangatang_485"/>
      <sheetName val="Kangatang_486"/>
      <sheetName val="Kangatang_487"/>
      <sheetName val="Kangatang_488"/>
      <sheetName val="Kangatang_489"/>
      <sheetName val="Kangatang_490"/>
      <sheetName val="Kangatang_491"/>
      <sheetName val="Kangatang_492"/>
      <sheetName val="Kangatang_493"/>
      <sheetName val="Kangatang_494"/>
      <sheetName val="Kangatang_495"/>
      <sheetName val="Kangatang_496"/>
      <sheetName val="Kangatang_497"/>
      <sheetName val="Kangatang_498"/>
      <sheetName val="Kangatang_499"/>
      <sheetName val="Kangatang_500"/>
      <sheetName val="Kangatang_501"/>
      <sheetName val="Kangatang_502"/>
      <sheetName val="Kangatang_503"/>
      <sheetName val="Kangatang_504"/>
      <sheetName val="Kangatang_505"/>
      <sheetName val="Kangatang_506"/>
      <sheetName val="Kangatang_507"/>
      <sheetName val="Kangatang_508"/>
      <sheetName val="Kangatang_509"/>
      <sheetName val="Kangatang_510"/>
      <sheetName val="Kangatang_511"/>
      <sheetName val="Kangatang_512"/>
      <sheetName val="Kangatang_513"/>
      <sheetName val="Kangatang_514"/>
      <sheetName val="Kangatang_515"/>
      <sheetName val="Kangatang_516"/>
      <sheetName val="Kangatang_517"/>
      <sheetName val="thu noi dia(BTC)"/>
      <sheetName val="SoSanhThucHienThu (2)"/>
      <sheetName val="mau 59 CD quy "/>
      <sheetName val="mau 60 Thu quy"/>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66 QT chi NS tinh"/>
      <sheetName val="mau 61 Chi quy"/>
      <sheetName val="thu noi dia(HĐND)(btc)"/>
      <sheetName val="thu noi dia(HĐND)"/>
      <sheetName val="Chi huyen 31-12-2022"/>
      <sheetName val="Thu huyen 31-12-2022"/>
      <sheetName val="Thu 2024"/>
      <sheetName val="Thu 31-03-2024"/>
      <sheetName val="0105-TH chi"/>
      <sheetName val="B5-01 (NST)"/>
      <sheetName val="B5-01(NSH)"/>
      <sheetName val="B5-01 (xa)"/>
      <sheetName val="B5-03 (tinh)"/>
      <sheetName val="B5-03 (huyen)"/>
      <sheetName val="B5-03(xa)"/>
      <sheetName val="CT MTQG"/>
      <sheetName val="Chi"/>
      <sheetName val="Chi (HĐND)"/>
      <sheetName val="Chi 2024"/>
      <sheetName val="Chi 31-03-2024"/>
      <sheetName val="Bao cao (Qmoi)"/>
      <sheetName val="thu"/>
      <sheetName val="Bao cao (1)"/>
      <sheetName val="Phan tich"/>
      <sheetName val="Bao cao"/>
      <sheetName val="Chi (HĐND) (ko ke chuyen nguon)"/>
      <sheetName val="Chi (A-B-C)"/>
      <sheetName val="Chi (A-B-C) ko ke chi DTPT khac"/>
      <sheetName val="Sheet1"/>
      <sheetName val="Sheet2"/>
      <sheetName val="ve bieu do nam (huyen NS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row r="12">
          <cell r="C12">
            <v>9066000</v>
          </cell>
        </row>
      </sheetData>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row r="11">
          <cell r="F11">
            <v>94.190607132915886</v>
          </cell>
        </row>
      </sheetData>
      <sheetData sheetId="540"/>
      <sheetData sheetId="541">
        <row r="10">
          <cell r="O10">
            <v>98.190023245308168</v>
          </cell>
        </row>
        <row r="15">
          <cell r="P15">
            <v>53278.782351000002</v>
          </cell>
        </row>
        <row r="16">
          <cell r="P16">
            <v>63876.619271000003</v>
          </cell>
        </row>
        <row r="17">
          <cell r="P17">
            <v>15339.294326000001</v>
          </cell>
        </row>
        <row r="18">
          <cell r="P18">
            <v>674496.09127199987</v>
          </cell>
        </row>
        <row r="19">
          <cell r="P19">
            <v>78402.162393999999</v>
          </cell>
        </row>
        <row r="20">
          <cell r="P20">
            <v>333.73628000000002</v>
          </cell>
        </row>
        <row r="21">
          <cell r="P21">
            <v>2098.8587619999998</v>
          </cell>
        </row>
        <row r="22">
          <cell r="P22">
            <v>220500.060077</v>
          </cell>
        </row>
        <row r="23">
          <cell r="P23">
            <v>228821.69766999999</v>
          </cell>
        </row>
        <row r="24">
          <cell r="P24">
            <v>49181.655841</v>
          </cell>
        </row>
        <row r="25">
          <cell r="P25">
            <v>267881.70062199997</v>
          </cell>
        </row>
        <row r="26">
          <cell r="P26">
            <v>13347.91828</v>
          </cell>
        </row>
        <row r="27">
          <cell r="P27">
            <v>6.3</v>
          </cell>
        </row>
        <row r="28">
          <cell r="P28">
            <v>111038.080105</v>
          </cell>
        </row>
        <row r="29">
          <cell r="P29">
            <v>2212.4565170000001</v>
          </cell>
        </row>
        <row r="30">
          <cell r="P30">
            <v>0</v>
          </cell>
        </row>
        <row r="31">
          <cell r="P31">
            <v>1020.681246</v>
          </cell>
        </row>
        <row r="32">
          <cell r="P32">
            <v>548400.4423140001</v>
          </cell>
        </row>
        <row r="38">
          <cell r="P38">
            <v>81600.124543000013</v>
          </cell>
        </row>
      </sheetData>
      <sheetData sheetId="542"/>
      <sheetData sheetId="543"/>
      <sheetData sheetId="544"/>
      <sheetData sheetId="545"/>
      <sheetData sheetId="546"/>
      <sheetData sheetId="547"/>
      <sheetData sheetId="548"/>
      <sheetData sheetId="549"/>
      <sheetData sheetId="550"/>
      <sheetData sheetId="551"/>
      <sheetData sheetId="552"/>
      <sheetData sheetId="553"/>
      <sheetData sheetId="554">
        <row r="14">
          <cell r="C14">
            <v>4923186</v>
          </cell>
        </row>
      </sheetData>
      <sheetData sheetId="555"/>
      <sheetData sheetId="556"/>
      <sheetData sheetId="557"/>
      <sheetData sheetId="558"/>
      <sheetData sheetId="559">
        <row r="89">
          <cell r="E89">
            <v>46000</v>
          </cell>
        </row>
      </sheetData>
      <sheetData sheetId="560"/>
      <sheetData sheetId="561"/>
      <sheetData sheetId="562"/>
      <sheetData sheetId="563"/>
      <sheetData sheetId="564"/>
      <sheetData sheetId="565"/>
      <sheetData sheetId="566"/>
      <sheetData sheetId="567"/>
      <sheetData sheetId="5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01-TH Thu"/>
      <sheetName val="B2-02"/>
      <sheetName val="CackhoanLoaitru"/>
      <sheetName val="Kangatang"/>
      <sheetName val="Kangatang_2"/>
      <sheetName val="Kangatang_3"/>
      <sheetName val="Kangatang_4"/>
      <sheetName val="Kangatang_5"/>
      <sheetName val="Kangatang_6"/>
      <sheetName val="Kangatang_7"/>
      <sheetName val="Kangatang_8"/>
      <sheetName val="Kangatang_9"/>
      <sheetName val="Kangatang_10"/>
      <sheetName val="Kangatang_11"/>
      <sheetName val="Kangatang_12"/>
      <sheetName val="Kangatang_13"/>
      <sheetName val="Kangatang_14"/>
      <sheetName val="Kangatang_15"/>
      <sheetName val="Kangatang_16"/>
      <sheetName val="Kangatang_17"/>
      <sheetName val="Kangatang_18"/>
      <sheetName val="Kangatang_19"/>
      <sheetName val="Kangatang_20"/>
      <sheetName val="Kangatang_21"/>
      <sheetName val="Kangatang_22"/>
      <sheetName val="Kangatang_23"/>
      <sheetName val="Kangatang_24"/>
      <sheetName val="Kangatang_25"/>
      <sheetName val="Kangatang_26"/>
      <sheetName val="Kangatang_27"/>
      <sheetName val="Kangatang_28"/>
      <sheetName val="Kangatang_29"/>
      <sheetName val="Kangatang_30"/>
      <sheetName val="Kangatang_31"/>
      <sheetName val="Kangatang_32"/>
      <sheetName val="Kangatang_33"/>
      <sheetName val="Kangatang_34"/>
      <sheetName val="Kangatang_35"/>
      <sheetName val="Kangatang_36"/>
      <sheetName val="Kangatang_37"/>
      <sheetName val="Kangatang_38"/>
      <sheetName val="Kangatang_39"/>
      <sheetName val="Kangatang_40"/>
      <sheetName val="Kangatang_41"/>
      <sheetName val="Kangatang_42"/>
      <sheetName val="Kangatang_43"/>
      <sheetName val="Kangatang_44"/>
      <sheetName val="Kangatang_45"/>
      <sheetName val="Kangatang_46"/>
      <sheetName val="Kangatang_47"/>
      <sheetName val="Kangatang_48"/>
      <sheetName val="Kangatang_49"/>
      <sheetName val="Kangatang_50"/>
      <sheetName val="Kangatang_51"/>
      <sheetName val="Kangatang_52"/>
      <sheetName val="Kangatang_53"/>
      <sheetName val="Kangatang_54"/>
      <sheetName val="Kangatang_55"/>
      <sheetName val="Kangatang_56"/>
      <sheetName val="Kangatang_57"/>
      <sheetName val="Kangatang_58"/>
      <sheetName val="Kangatang_59"/>
      <sheetName val="Kangatang_60"/>
      <sheetName val="Kangatang_61"/>
      <sheetName val="Kangatang_62"/>
      <sheetName val="Kangatang_63"/>
      <sheetName val="Kangatang_64"/>
      <sheetName val="Kangatang_65"/>
      <sheetName val="Kangatang_66"/>
      <sheetName val="Kangatang_67"/>
      <sheetName val="Kangatang_68"/>
      <sheetName val="Kangatang_69"/>
      <sheetName val="Kangatang_70"/>
      <sheetName val="Kangatang_71"/>
      <sheetName val="Kangatang_72"/>
      <sheetName val="Kangatang_73"/>
      <sheetName val="Kangatang_74"/>
      <sheetName val="Kangatang_75"/>
      <sheetName val="Kangatang_76"/>
      <sheetName val="Kangatang_77"/>
      <sheetName val="Kangatang_78"/>
      <sheetName val="Kangatang_79"/>
      <sheetName val="Kangatang_80"/>
      <sheetName val="Kangatang_81"/>
      <sheetName val="Kangatang_82"/>
      <sheetName val="Kangatang_83"/>
      <sheetName val="Kangatang_84"/>
      <sheetName val="Kangatang_85"/>
      <sheetName val="Kangatang_86"/>
      <sheetName val="Kangatang_87"/>
      <sheetName val="Kangatang_88"/>
      <sheetName val="Kangatang_89"/>
      <sheetName val="Kangatang_90"/>
      <sheetName val="Kangatang_91"/>
      <sheetName val="Kangatang_92"/>
      <sheetName val="Kangatang_93"/>
      <sheetName val="Kangatang_94"/>
      <sheetName val="Kangatang_95"/>
      <sheetName val="Kangatang_96"/>
      <sheetName val="Kangatang_97"/>
      <sheetName val="Kangatang_98"/>
      <sheetName val="Kangatang_99"/>
      <sheetName val="Kangatang_100"/>
      <sheetName val="Kangatang_101"/>
      <sheetName val="Kangatang_102"/>
      <sheetName val="Kangatang_103"/>
      <sheetName val="Kangatang_104"/>
      <sheetName val="Kangatang_105"/>
      <sheetName val="Kangatang_106"/>
      <sheetName val="Kangatang_107"/>
      <sheetName val="Kangatang_108"/>
      <sheetName val="Kangatang_109"/>
      <sheetName val="Kangatang_110"/>
      <sheetName val="Kangatang_111"/>
      <sheetName val="Kangatang_112"/>
      <sheetName val="Kangatang_113"/>
      <sheetName val="Kangatang_114"/>
      <sheetName val="Kangatang_115"/>
      <sheetName val="Kangatang_116"/>
      <sheetName val="Kangatang_117"/>
      <sheetName val="Kangatang_118"/>
      <sheetName val="Kangatang_119"/>
      <sheetName val="Kangatang_120"/>
      <sheetName val="Kangatang_121"/>
      <sheetName val="Kangatang_122"/>
      <sheetName val="Kangatang_123"/>
      <sheetName val="Kangatang_124"/>
      <sheetName val="Kangatang_125"/>
      <sheetName val="Kangatang_126"/>
      <sheetName val="Kangatang_127"/>
      <sheetName val="Kangatang_128"/>
      <sheetName val="Kangatang_129"/>
      <sheetName val="Kangatang_130"/>
      <sheetName val="Kangatang_131"/>
      <sheetName val="Kangatang_132"/>
      <sheetName val="Kangatang_133"/>
      <sheetName val="Kangatang_134"/>
      <sheetName val="Kangatang_135"/>
      <sheetName val="Kangatang_136"/>
      <sheetName val="Kangatang_137"/>
      <sheetName val="Kangatang_138"/>
      <sheetName val="Kangatang_139"/>
      <sheetName val="Kangatang_140"/>
      <sheetName val="Kangatang_141"/>
      <sheetName val="Kangatang_142"/>
      <sheetName val="Kangatang_143"/>
      <sheetName val="Kangatang_144"/>
      <sheetName val="Kangatang_145"/>
      <sheetName val="Kangatang_146"/>
      <sheetName val="Kangatang_147"/>
      <sheetName val="Kangatang_148"/>
      <sheetName val="Kangatang_149"/>
      <sheetName val="Kangatang_150"/>
      <sheetName val="Kangatang_151"/>
      <sheetName val="Kangatang_152"/>
      <sheetName val="Kangatang_153"/>
      <sheetName val="Kangatang_154"/>
      <sheetName val="Kangatang_155"/>
      <sheetName val="Kangatang_156"/>
      <sheetName val="Kangatang_157"/>
      <sheetName val="Kangatang_158"/>
      <sheetName val="Kangatang_159"/>
      <sheetName val="Kangatang_160"/>
      <sheetName val="Kangatang_161"/>
      <sheetName val="Kangatang_162"/>
      <sheetName val="Kangatang_163"/>
      <sheetName val="Kangatang_164"/>
      <sheetName val="Kangatang_165"/>
      <sheetName val="Kangatang_166"/>
      <sheetName val="Kangatang_167"/>
      <sheetName val="Kangatang_168"/>
      <sheetName val="Kangatang_169"/>
      <sheetName val="Kangatang_170"/>
      <sheetName val="Kangatang_171"/>
      <sheetName val="Kangatang_172"/>
      <sheetName val="Kangatang_173"/>
      <sheetName val="Kangatang_174"/>
      <sheetName val="Kangatang_175"/>
      <sheetName val="Kangatang_176"/>
      <sheetName val="Kangatang_177"/>
      <sheetName val="Kangatang_178"/>
      <sheetName val="Kangatang_179"/>
      <sheetName val="Kangatang_180"/>
      <sheetName val="Kangatang_181"/>
      <sheetName val="Kangatang_182"/>
      <sheetName val="Kangatang_183"/>
      <sheetName val="Kangatang_184"/>
      <sheetName val="Kangatang_185"/>
      <sheetName val="Kangatang_186"/>
      <sheetName val="Kangatang_187"/>
      <sheetName val="Kangatang_188"/>
      <sheetName val="Kangatang_189"/>
      <sheetName val="Kangatang_190"/>
      <sheetName val="Kangatang_191"/>
      <sheetName val="Kangatang_192"/>
      <sheetName val="Kangatang_193"/>
      <sheetName val="Kangatang_194"/>
      <sheetName val="Kangatang_195"/>
      <sheetName val="Kangatang_196"/>
      <sheetName val="Kangatang_197"/>
      <sheetName val="Kangatang_198"/>
      <sheetName val="Kangatang_200"/>
      <sheetName val="Kangatang_201"/>
      <sheetName val="Kangatang_202"/>
      <sheetName val="Kangatang_203"/>
      <sheetName val="Kangatang_204"/>
      <sheetName val="Kangatang_206"/>
      <sheetName val="Kangatang_207"/>
      <sheetName val="Kangatang_209"/>
      <sheetName val="Kangatang_210"/>
      <sheetName val="Kangatang_211"/>
      <sheetName val="Kangatang_212"/>
      <sheetName val="Kangatang_213"/>
      <sheetName val="Kangatang_214"/>
      <sheetName val="Kangatang_215"/>
      <sheetName val="Kangatang_216"/>
      <sheetName val="Kangatang_217"/>
      <sheetName val="Kangatang_218"/>
      <sheetName val="Kangatang_219"/>
      <sheetName val="Kangatang_220"/>
      <sheetName val="Kangatang_221"/>
      <sheetName val="Kangatang_222"/>
      <sheetName val="Kangatang_223"/>
      <sheetName val="Kangatang_224"/>
      <sheetName val="Kangatang_225"/>
      <sheetName val="Kangatang_226"/>
      <sheetName val="Kangatang_227"/>
      <sheetName val="Kangatang_229"/>
      <sheetName val="Kangatang_232"/>
      <sheetName val="Kangatang_233"/>
      <sheetName val="Kangatang_235"/>
      <sheetName val="Kangatang_236"/>
      <sheetName val="Kangatang_237"/>
      <sheetName val="Kangatang_238"/>
      <sheetName val="thu noi dia(BTC)"/>
      <sheetName val="SoSanhThucHienThu (2)"/>
      <sheetName val="010.1"/>
      <sheetName val="010.2"/>
      <sheetName val="010.3"/>
      <sheetName val="mau 34 DT CD NGUON"/>
      <sheetName val="mau 36DT chi NSDP"/>
      <sheetName val="mau 39 chi DT"/>
      <sheetName val="mau 40 chi TX"/>
      <sheetName val="mau 41 ty le %"/>
      <sheetName val="mau 42 DT thu bs chi cd"/>
      <sheetName val="mau 35 thu DT thu"/>
      <sheetName val="MAU 37 DT chi Tinh"/>
      <sheetName val="mau 46 DT CD NSDP"/>
      <sheetName val="mau 33 CD NSDP"/>
      <sheetName val="mau 59 CD quy"/>
      <sheetName val="mau 60 Thu quy"/>
      <sheetName val="mau 66 QT chi NS tinh"/>
      <sheetName val="mau 61 Chi quy"/>
      <sheetName val="thu noi dia(HĐND)(btc)"/>
      <sheetName val="thu noi dia(HĐND)"/>
      <sheetName val="ve bieu do cung ky thang truoc"/>
      <sheetName val="Thu 2023"/>
      <sheetName val="Thu 31-3-2023"/>
      <sheetName val="0105-TH chi"/>
      <sheetName val="B5-01 (NST)"/>
      <sheetName val="B5-01(NSH)"/>
      <sheetName val="B5-01 (xa)"/>
      <sheetName val="B5-03 (tinh)"/>
      <sheetName val="B5-03 (huyen)"/>
      <sheetName val="B5-03(xa)"/>
      <sheetName val="CT MTQG"/>
      <sheetName val="Chi"/>
      <sheetName val="Chi (HĐND)"/>
      <sheetName val="Chi 2023"/>
      <sheetName val="Chi 31-3-2023"/>
      <sheetName val="thu"/>
      <sheetName val="Bao cao (Qmoi)"/>
      <sheetName val="Bao cao (1)"/>
      <sheetName val="Bao cao"/>
      <sheetName val="Thu huyen 31-10-2022"/>
      <sheetName val="Chi (HĐND) (ko ke chuyen nguon)"/>
      <sheetName val="Chi (A-B-C)"/>
      <sheetName val="Chi (A-B-C) ko ke chi DTPT khac"/>
      <sheetName val="Chi huyen 31-3-2022"/>
      <sheetName val="ve bieu do nam (huyen NSN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row r="41">
          <cell r="D41">
            <v>1153582.9751960002</v>
          </cell>
        </row>
        <row r="42">
          <cell r="D42">
            <v>1046526.8052259996</v>
          </cell>
        </row>
      </sheetData>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M43"/>
  <sheetViews>
    <sheetView tabSelected="1" workbookViewId="0">
      <selection activeCell="B3" sqref="B3"/>
    </sheetView>
  </sheetViews>
  <sheetFormatPr defaultColWidth="11.453125" defaultRowHeight="16"/>
  <cols>
    <col min="1" max="1" width="5.453125" style="3" customWidth="1"/>
    <col min="2" max="2" width="60.7265625" style="2" customWidth="1"/>
    <col min="3" max="3" width="12.1796875" style="2" customWidth="1"/>
    <col min="4" max="4" width="13.7265625" style="35" customWidth="1"/>
    <col min="5" max="6" width="11.26953125" style="2" customWidth="1"/>
    <col min="7" max="7" width="12.81640625" style="2" hidden="1" customWidth="1"/>
    <col min="8" max="8" width="12.81640625" style="2" customWidth="1"/>
    <col min="9" max="247" width="9.1796875" style="2" customWidth="1"/>
    <col min="248" max="248" width="5.453125" style="2" customWidth="1"/>
    <col min="249" max="249" width="33.54296875" style="2" customWidth="1"/>
    <col min="250" max="250" width="14.453125" style="2" customWidth="1"/>
    <col min="251" max="252" width="12.1796875" style="2" customWidth="1"/>
    <col min="253" max="254" width="11.26953125" style="2" customWidth="1"/>
    <col min="255" max="16384" width="11.453125" style="2"/>
  </cols>
  <sheetData>
    <row r="1" spans="1:247" ht="15.5">
      <c r="B1" s="2" t="s">
        <v>8</v>
      </c>
      <c r="D1" s="66" t="s">
        <v>16</v>
      </c>
      <c r="E1" s="66"/>
      <c r="F1" s="66"/>
    </row>
    <row r="2" spans="1:247">
      <c r="B2" s="1" t="s">
        <v>48</v>
      </c>
    </row>
    <row r="3" spans="1:247">
      <c r="B3" s="1"/>
    </row>
    <row r="4" spans="1:247" ht="15.5">
      <c r="A4" s="67" t="s">
        <v>49</v>
      </c>
      <c r="B4" s="67"/>
      <c r="C4" s="67"/>
      <c r="D4" s="67"/>
      <c r="E4" s="67"/>
      <c r="F4" s="67"/>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row>
    <row r="5" spans="1:247" ht="15.5">
      <c r="A5" s="68" t="s">
        <v>52</v>
      </c>
      <c r="B5" s="68"/>
      <c r="C5" s="68"/>
      <c r="D5" s="68"/>
      <c r="E5" s="68"/>
      <c r="F5" s="68"/>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row>
    <row r="6" spans="1:247" ht="15.5">
      <c r="A6" s="4"/>
      <c r="B6" s="4"/>
      <c r="C6" s="4"/>
      <c r="D6" s="4"/>
      <c r="E6" s="4"/>
      <c r="F6" s="4"/>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row>
    <row r="7" spans="1:247" ht="18.75" customHeight="1" thickBot="1">
      <c r="B7" s="6"/>
      <c r="C7" s="6"/>
      <c r="D7" s="7"/>
      <c r="F7" s="8" t="s">
        <v>9</v>
      </c>
    </row>
    <row r="8" spans="1:247" s="9" customFormat="1" ht="36" customHeight="1" thickTop="1">
      <c r="A8" s="69" t="s">
        <v>0</v>
      </c>
      <c r="B8" s="71" t="s">
        <v>10</v>
      </c>
      <c r="C8" s="71" t="s">
        <v>47</v>
      </c>
      <c r="D8" s="71" t="s">
        <v>50</v>
      </c>
      <c r="E8" s="71" t="s">
        <v>51</v>
      </c>
      <c r="F8" s="73"/>
    </row>
    <row r="9" spans="1:247" s="9" customFormat="1" ht="48" customHeight="1">
      <c r="A9" s="70"/>
      <c r="B9" s="72"/>
      <c r="C9" s="72"/>
      <c r="D9" s="72"/>
      <c r="E9" s="10" t="s">
        <v>11</v>
      </c>
      <c r="F9" s="11" t="s">
        <v>12</v>
      </c>
    </row>
    <row r="10" spans="1:247" s="9" customFormat="1" ht="15">
      <c r="A10" s="16" t="s">
        <v>1</v>
      </c>
      <c r="B10" s="17" t="s">
        <v>2</v>
      </c>
      <c r="C10" s="17">
        <v>1</v>
      </c>
      <c r="D10" s="17">
        <v>2</v>
      </c>
      <c r="E10" s="17" t="s">
        <v>13</v>
      </c>
      <c r="F10" s="18">
        <v>4</v>
      </c>
    </row>
    <row r="11" spans="1:247" s="1" customFormat="1" ht="30">
      <c r="A11" s="19" t="s">
        <v>1</v>
      </c>
      <c r="B11" s="28" t="s">
        <v>17</v>
      </c>
      <c r="C11" s="46">
        <f>+'[1]mau 60 Thu quy'!C11</f>
        <v>9674054.1620000005</v>
      </c>
      <c r="D11" s="46">
        <f>+'[1]mau 60 Thu quy'!D11</f>
        <v>5088167.2157050008</v>
      </c>
      <c r="E11" s="47">
        <f>+'[1]mau 60 Thu quy'!E11</f>
        <v>0.52596017455551236</v>
      </c>
      <c r="F11" s="48">
        <f>+'[1]mau 60 Thu quy'!F11</f>
        <v>1.2130293794185332</v>
      </c>
      <c r="G11" s="36">
        <f>G12+G32</f>
        <v>2411836.6618709997</v>
      </c>
      <c r="H11" s="49"/>
    </row>
    <row r="12" spans="1:247" s="1" customFormat="1" ht="15">
      <c r="A12" s="12" t="s">
        <v>3</v>
      </c>
      <c r="B12" s="20" t="s">
        <v>5</v>
      </c>
      <c r="C12" s="53">
        <f>+'[1]mau 60 Thu quy'!C12</f>
        <v>9474054.1620000005</v>
      </c>
      <c r="D12" s="53">
        <f>+'[1]mau 60 Thu quy'!D12</f>
        <v>4863618.3229580009</v>
      </c>
      <c r="E12" s="54">
        <f>+'[1]mau 60 Thu quy'!E12</f>
        <v>0.51336188708586361</v>
      </c>
      <c r="F12" s="55">
        <f>+'[1]mau 60 Thu quy'!F12</f>
        <v>1.202572848782185</v>
      </c>
      <c r="G12" s="37">
        <f>G13+G14+G15+G16+G17+G18+G19+G20+G26+G27+G28+G29+G30</f>
        <v>2330236.5373279997</v>
      </c>
      <c r="H12" s="49"/>
    </row>
    <row r="13" spans="1:247" s="15" customFormat="1" ht="15.5">
      <c r="A13" s="26">
        <v>1</v>
      </c>
      <c r="B13" s="29" t="s">
        <v>18</v>
      </c>
      <c r="C13" s="56">
        <f>+'[1]mau 60 Thu quy'!C13</f>
        <v>530000</v>
      </c>
      <c r="D13" s="56">
        <f>+'[1]mau 60 Thu quy'!D13</f>
        <v>339692.94606300001</v>
      </c>
      <c r="E13" s="44">
        <f>+'[1]mau 60 Thu quy'!E13</f>
        <v>0.64093008691132081</v>
      </c>
      <c r="F13" s="45">
        <f>+'[1]mau 60 Thu quy'!F13</f>
        <v>1.6616509302175007</v>
      </c>
      <c r="G13" s="22">
        <f>'[2]thu noi dia(HĐND)'!P15+'[2]thu noi dia(HĐND)'!P16</f>
        <v>117155.401622</v>
      </c>
      <c r="H13" s="50"/>
    </row>
    <row r="14" spans="1:247" s="13" customFormat="1" ht="15.5">
      <c r="A14" s="26">
        <f>+A13+1</f>
        <v>2</v>
      </c>
      <c r="B14" s="29" t="s">
        <v>19</v>
      </c>
      <c r="C14" s="56">
        <f>+'[1]mau 60 Thu quy'!C14</f>
        <v>75000</v>
      </c>
      <c r="D14" s="56">
        <f>+'[1]mau 60 Thu quy'!D14</f>
        <v>52142.26483</v>
      </c>
      <c r="E14" s="44">
        <f>+'[1]mau 60 Thu quy'!E14</f>
        <v>0.69523019773333339</v>
      </c>
      <c r="F14" s="45">
        <f>+'[1]mau 60 Thu quy'!F14</f>
        <v>1.6960322185113923</v>
      </c>
      <c r="G14" s="22">
        <f>'[2]thu noi dia(HĐND)'!P17</f>
        <v>15339.294326000001</v>
      </c>
      <c r="H14" s="51"/>
    </row>
    <row r="15" spans="1:247" s="1" customFormat="1" ht="15.5">
      <c r="A15" s="26">
        <f>A14+1</f>
        <v>3</v>
      </c>
      <c r="B15" s="29" t="s">
        <v>20</v>
      </c>
      <c r="C15" s="56">
        <f>+'[1]mau 60 Thu quy'!C15</f>
        <v>1701000</v>
      </c>
      <c r="D15" s="56">
        <f>+'[1]mau 60 Thu quy'!D15</f>
        <v>777151.73641999997</v>
      </c>
      <c r="E15" s="44">
        <f>+'[1]mau 60 Thu quy'!E15</f>
        <v>0.45687932770135214</v>
      </c>
      <c r="F15" s="45">
        <f>+'[1]mau 60 Thu quy'!F15</f>
        <v>0.82100518787806542</v>
      </c>
      <c r="G15" s="22">
        <f>'[2]thu noi dia(HĐND)'!P18</f>
        <v>674496.09127199987</v>
      </c>
      <c r="H15" s="49"/>
    </row>
    <row r="16" spans="1:247" s="15" customFormat="1" ht="15.5">
      <c r="A16" s="26">
        <f>A15+1</f>
        <v>4</v>
      </c>
      <c r="B16" s="29" t="s">
        <v>21</v>
      </c>
      <c r="C16" s="56">
        <f>+'[1]mau 60 Thu quy'!C16</f>
        <v>730000</v>
      </c>
      <c r="D16" s="56">
        <f>+'[1]mau 60 Thu quy'!D16</f>
        <v>432076.23024900001</v>
      </c>
      <c r="E16" s="44">
        <f>+'[1]mau 60 Thu quy'!E16</f>
        <v>0.5918852469164384</v>
      </c>
      <c r="F16" s="45">
        <f>+'[1]mau 60 Thu quy'!F16</f>
        <v>1.1667374218995867</v>
      </c>
      <c r="G16" s="22">
        <f>'[2]thu noi dia(HĐND)'!P22</f>
        <v>220500.060077</v>
      </c>
      <c r="H16" s="50"/>
    </row>
    <row r="17" spans="1:8" s="15" customFormat="1" ht="15.5">
      <c r="A17" s="26">
        <f>A16+1</f>
        <v>5</v>
      </c>
      <c r="B17" s="29" t="s">
        <v>22</v>
      </c>
      <c r="C17" s="56">
        <f>+'[1]mau 60 Thu quy'!C17</f>
        <v>1065000</v>
      </c>
      <c r="D17" s="56">
        <f>+'[1]mau 60 Thu quy'!D17</f>
        <v>461972.80030400003</v>
      </c>
      <c r="E17" s="44">
        <f>+'[1]mau 60 Thu quy'!E17</f>
        <v>0.43377727728075122</v>
      </c>
      <c r="F17" s="45">
        <f>+'[1]mau 60 Thu quy'!F17</f>
        <v>0.96215726089382214</v>
      </c>
      <c r="G17" s="22">
        <f>'[2]thu noi dia(HĐND)'!P23</f>
        <v>228821.69766999999</v>
      </c>
      <c r="H17" s="50"/>
    </row>
    <row r="18" spans="1:8" s="13" customFormat="1" ht="15.5">
      <c r="A18" s="26">
        <f>A17+1</f>
        <v>6</v>
      </c>
      <c r="B18" s="29" t="s">
        <v>23</v>
      </c>
      <c r="C18" s="56">
        <f>+'[1]mau 60 Thu quy'!C18</f>
        <v>350000</v>
      </c>
      <c r="D18" s="56">
        <f>+'[1]mau 60 Thu quy'!D18</f>
        <v>147818.88065000001</v>
      </c>
      <c r="E18" s="44">
        <f>+'[1]mau 60 Thu quy'!E18</f>
        <v>0.42233965900000003</v>
      </c>
      <c r="F18" s="45">
        <f>+'[1]mau 60 Thu quy'!F18</f>
        <v>1.0018433904259787</v>
      </c>
      <c r="G18" s="22">
        <f>'[2]thu noi dia(HĐND)'!P19</f>
        <v>78402.162393999999</v>
      </c>
      <c r="H18" s="51"/>
    </row>
    <row r="19" spans="1:8" s="15" customFormat="1" ht="15.5">
      <c r="A19" s="26">
        <f>A18+1</f>
        <v>7</v>
      </c>
      <c r="B19" s="29" t="s">
        <v>24</v>
      </c>
      <c r="C19" s="56">
        <f>+'[1]mau 60 Thu quy'!C19</f>
        <v>170000</v>
      </c>
      <c r="D19" s="56">
        <f>+'[1]mau 60 Thu quy'!D19</f>
        <v>99636.991580000002</v>
      </c>
      <c r="E19" s="44">
        <f>+'[1]mau 60 Thu quy'!E19</f>
        <v>0.58609995047058827</v>
      </c>
      <c r="F19" s="45">
        <f>+'[1]mau 60 Thu quy'!F19</f>
        <v>1.1683434145112415</v>
      </c>
      <c r="G19" s="22">
        <f>'[2]thu noi dia(HĐND)'!P24</f>
        <v>49181.655841</v>
      </c>
      <c r="H19" s="50"/>
    </row>
    <row r="20" spans="1:8" s="15" customFormat="1" ht="15.5">
      <c r="A20" s="26">
        <v>8</v>
      </c>
      <c r="B20" s="29" t="s">
        <v>25</v>
      </c>
      <c r="C20" s="56">
        <f>+'[1]mau 60 Thu quy'!C20</f>
        <v>2100000</v>
      </c>
      <c r="D20" s="56">
        <f>+'[1]mau 60 Thu quy'!D20</f>
        <v>754635.88223400014</v>
      </c>
      <c r="E20" s="44">
        <f>+'[1]mau 60 Thu quy'!E20</f>
        <v>0.35935042011142865</v>
      </c>
      <c r="F20" s="45">
        <f>+'[1]mau 60 Thu quy'!F20</f>
        <v>1.4550976916016245</v>
      </c>
      <c r="G20" s="38">
        <f>SUM(G21:G25)</f>
        <v>283668.51394399995</v>
      </c>
      <c r="H20" s="50"/>
    </row>
    <row r="21" spans="1:8" s="15" customFormat="1" ht="15.5">
      <c r="A21" s="30" t="s">
        <v>26</v>
      </c>
      <c r="B21" s="31" t="s">
        <v>27</v>
      </c>
      <c r="C21" s="63">
        <f>+'[1]mau 60 Thu quy'!C21</f>
        <v>0</v>
      </c>
      <c r="D21" s="57">
        <f>+'[1]mau 60 Thu quy'!D21</f>
        <v>11.500515</v>
      </c>
      <c r="E21" s="54"/>
      <c r="F21" s="58">
        <f>+'[1]mau 60 Thu quy'!F21</f>
        <v>3.4208868629816799E-2</v>
      </c>
      <c r="G21" s="22">
        <f>'[2]thu noi dia(HĐND)'!P20</f>
        <v>333.73628000000002</v>
      </c>
      <c r="H21" s="50"/>
    </row>
    <row r="22" spans="1:8" s="15" customFormat="1" ht="15.5">
      <c r="A22" s="30" t="s">
        <v>26</v>
      </c>
      <c r="B22" s="31" t="s">
        <v>28</v>
      </c>
      <c r="C22" s="57">
        <f>+'[1]mau 60 Thu quy'!C22</f>
        <v>15000</v>
      </c>
      <c r="D22" s="57">
        <f>+'[1]mau 60 Thu quy'!D22</f>
        <v>9614.4249570000011</v>
      </c>
      <c r="E22" s="59">
        <f>+'[1]mau 60 Thu quy'!E22</f>
        <v>0.64096166380000008</v>
      </c>
      <c r="F22" s="58">
        <f>+'[1]mau 60 Thu quy'!F22</f>
        <v>1.2814974188572492</v>
      </c>
      <c r="G22" s="22">
        <f>'[2]thu noi dia(HĐND)'!P21</f>
        <v>2098.8587619999998</v>
      </c>
      <c r="H22" s="50"/>
    </row>
    <row r="23" spans="1:8" s="13" customFormat="1" ht="15.5">
      <c r="A23" s="30" t="s">
        <v>26</v>
      </c>
      <c r="B23" s="31" t="s">
        <v>29</v>
      </c>
      <c r="C23" s="57">
        <f>+'[1]mau 60 Thu quy'!C23</f>
        <v>1770000</v>
      </c>
      <c r="D23" s="57">
        <f>+'[1]mau 60 Thu quy'!D23</f>
        <v>666881.65956300008</v>
      </c>
      <c r="E23" s="59">
        <f>+'[1]mau 60 Thu quy'!E23</f>
        <v>0.37676929918813562</v>
      </c>
      <c r="F23" s="58">
        <f>+'[1]mau 60 Thu quy'!F23</f>
        <v>1.4129183891426729</v>
      </c>
      <c r="G23" s="22">
        <f>'[2]thu noi dia(HĐND)'!P25</f>
        <v>267881.70062199997</v>
      </c>
      <c r="H23" s="51"/>
    </row>
    <row r="24" spans="1:8" s="13" customFormat="1" ht="15.5">
      <c r="A24" s="30" t="s">
        <v>26</v>
      </c>
      <c r="B24" s="31" t="s">
        <v>30</v>
      </c>
      <c r="C24" s="57">
        <f>+'[1]mau 60 Thu quy'!C24</f>
        <v>315000</v>
      </c>
      <c r="D24" s="57">
        <f>+'[1]mau 60 Thu quy'!D24</f>
        <v>78128.297198999993</v>
      </c>
      <c r="E24" s="59">
        <f>+'[1]mau 60 Thu quy'!E24</f>
        <v>0.24802634031428569</v>
      </c>
      <c r="F24" s="58">
        <f>+'[1]mau 60 Thu quy'!F24</f>
        <v>2.0145770396217491</v>
      </c>
      <c r="G24" s="22">
        <f>'[2]thu noi dia(HĐND)'!P26</f>
        <v>13347.91828</v>
      </c>
      <c r="H24" s="51"/>
    </row>
    <row r="25" spans="1:8" s="13" customFormat="1" ht="15.5">
      <c r="A25" s="30" t="s">
        <v>26</v>
      </c>
      <c r="B25" s="31" t="s">
        <v>31</v>
      </c>
      <c r="C25" s="65">
        <f>+'[1]mau 60 Thu quy'!C25</f>
        <v>0</v>
      </c>
      <c r="D25" s="65">
        <f>+'[1]mau 60 Thu quy'!D25</f>
        <v>0</v>
      </c>
      <c r="E25" s="59"/>
      <c r="F25" s="58"/>
      <c r="G25" s="22">
        <f>'[2]thu noi dia(HĐND)'!P27</f>
        <v>6.3</v>
      </c>
      <c r="H25" s="51"/>
    </row>
    <row r="26" spans="1:8" s="13" customFormat="1" ht="15.5">
      <c r="A26" s="26">
        <v>9</v>
      </c>
      <c r="B26" s="29" t="s">
        <v>32</v>
      </c>
      <c r="C26" s="56">
        <f>+'[1]mau 60 Thu quy'!C26</f>
        <v>30000</v>
      </c>
      <c r="D26" s="56">
        <f>+'[1]mau 60 Thu quy'!D26</f>
        <v>32095.030291999999</v>
      </c>
      <c r="E26" s="44">
        <f>+'[1]mau 60 Thu quy'!E26</f>
        <v>1.0698343430666666</v>
      </c>
      <c r="F26" s="45">
        <f>+'[1]mau 60 Thu quy'!F26</f>
        <v>3.3479884835905906</v>
      </c>
      <c r="G26" s="22">
        <f>'[2]thu noi dia(HĐND)'!P29</f>
        <v>2212.4565170000001</v>
      </c>
      <c r="H26" s="51"/>
    </row>
    <row r="27" spans="1:8" s="13" customFormat="1" ht="40" customHeight="1">
      <c r="A27" s="14">
        <f>A26+1</f>
        <v>10</v>
      </c>
      <c r="B27" s="43" t="s">
        <v>33</v>
      </c>
      <c r="C27" s="56">
        <f>+'[1]mau 60 Thu quy'!C27</f>
        <v>445054.16200000001</v>
      </c>
      <c r="D27" s="56">
        <f>+'[1]mau 60 Thu quy'!D27</f>
        <v>420810.69</v>
      </c>
      <c r="E27" s="44">
        <f>+'[1]mau 60 Thu quy'!E27</f>
        <v>0.94552691768782959</v>
      </c>
      <c r="F27" s="45"/>
      <c r="G27" s="22">
        <f>'[2]thu noi dia(HĐND)'!P30</f>
        <v>0</v>
      </c>
      <c r="H27" s="51"/>
    </row>
    <row r="28" spans="1:8" s="13" customFormat="1" ht="15.5">
      <c r="A28" s="26">
        <v>11</v>
      </c>
      <c r="B28" s="29" t="s">
        <v>34</v>
      </c>
      <c r="C28" s="56">
        <f>+'[1]mau 60 Thu quy'!C28</f>
        <v>1950000</v>
      </c>
      <c r="D28" s="56">
        <f>+'[1]mau 60 Thu quy'!D28</f>
        <v>1143454.754528</v>
      </c>
      <c r="E28" s="44">
        <f>+'[1]mau 60 Thu quy'!E28</f>
        <v>0.58638705360410259</v>
      </c>
      <c r="F28" s="45">
        <f>+'[1]mau 60 Thu quy'!F28</f>
        <v>1.0872883628874801</v>
      </c>
      <c r="G28" s="22">
        <f>'[2]thu noi dia(HĐND)'!P32</f>
        <v>548400.4423140001</v>
      </c>
      <c r="H28" s="51"/>
    </row>
    <row r="29" spans="1:8" s="13" customFormat="1" ht="15.5">
      <c r="A29" s="26">
        <f>A28+1</f>
        <v>12</v>
      </c>
      <c r="B29" s="29" t="s">
        <v>35</v>
      </c>
      <c r="C29" s="56">
        <f>+'[1]mau 60 Thu quy'!C29</f>
        <v>2000</v>
      </c>
      <c r="D29" s="56">
        <f>+'[1]mau 60 Thu quy'!D29</f>
        <v>1585.4208720000001</v>
      </c>
      <c r="E29" s="44">
        <f>+'[1]mau 60 Thu quy'!E29</f>
        <v>0.79271043600000002</v>
      </c>
      <c r="F29" s="45">
        <f>+'[1]mau 60 Thu quy'!F29</f>
        <v>1.1573788214666922</v>
      </c>
      <c r="G29" s="22">
        <f>'[2]thu noi dia(HĐND)'!P31</f>
        <v>1020.681246</v>
      </c>
      <c r="H29" s="51"/>
    </row>
    <row r="30" spans="1:8" s="13" customFormat="1" ht="15.5">
      <c r="A30" s="26">
        <f>A29+1</f>
        <v>13</v>
      </c>
      <c r="B30" s="29" t="s">
        <v>36</v>
      </c>
      <c r="C30" s="56">
        <f>+'[1]mau 60 Thu quy'!C30</f>
        <v>326000</v>
      </c>
      <c r="D30" s="56">
        <f>+'[1]mau 60 Thu quy'!D30</f>
        <v>200544.69493599999</v>
      </c>
      <c r="E30" s="44">
        <f>+'[1]mau 60 Thu quy'!E30</f>
        <v>0.61516777587730054</v>
      </c>
      <c r="F30" s="45">
        <f>+'[1]mau 60 Thu quy'!F30</f>
        <v>1.0125648344047689</v>
      </c>
      <c r="G30" s="22">
        <f>'[2]thu noi dia(HĐND)'!P28</f>
        <v>111038.080105</v>
      </c>
      <c r="H30" s="51"/>
    </row>
    <row r="31" spans="1:8" s="13" customFormat="1" ht="15.5">
      <c r="A31" s="25" t="s">
        <v>4</v>
      </c>
      <c r="B31" s="32" t="s">
        <v>7</v>
      </c>
      <c r="C31" s="63">
        <f>+'[1]mau 60 Thu quy'!C31</f>
        <v>0</v>
      </c>
      <c r="D31" s="53"/>
      <c r="E31" s="54"/>
      <c r="F31" s="55"/>
      <c r="G31" s="22"/>
      <c r="H31" s="51"/>
    </row>
    <row r="32" spans="1:8" s="13" customFormat="1" ht="15">
      <c r="A32" s="25" t="s">
        <v>14</v>
      </c>
      <c r="B32" s="32" t="s">
        <v>37</v>
      </c>
      <c r="C32" s="53">
        <f>+'[1]mau 60 Thu quy'!C32</f>
        <v>200000</v>
      </c>
      <c r="D32" s="53">
        <f>+'[1]mau 60 Thu quy'!D32</f>
        <v>224548.89274700001</v>
      </c>
      <c r="E32" s="54">
        <f>+'[1]mau 60 Thu quy'!E32</f>
        <v>1.1227444637349999</v>
      </c>
      <c r="F32" s="55">
        <f>+'[1]mau 60 Thu quy'!F32</f>
        <v>1.4944901281500311</v>
      </c>
      <c r="G32" s="23">
        <f>'[2]thu noi dia(HĐND)'!P38</f>
        <v>81600.124543000013</v>
      </c>
      <c r="H32" s="51"/>
    </row>
    <row r="33" spans="1:8" s="13" customFormat="1" ht="15.5">
      <c r="A33" s="26">
        <v>1</v>
      </c>
      <c r="B33" s="29" t="s">
        <v>38</v>
      </c>
      <c r="C33" s="56">
        <f>+'[1]mau 60 Thu quy'!C33</f>
        <v>154000</v>
      </c>
      <c r="D33" s="56">
        <f>+'[1]mau 60 Thu quy'!D33</f>
        <v>146601.25677899999</v>
      </c>
      <c r="E33" s="54"/>
      <c r="F33" s="45"/>
      <c r="G33" s="24"/>
      <c r="H33" s="51"/>
    </row>
    <row r="34" spans="1:8" s="13" customFormat="1" ht="15.5">
      <c r="A34" s="26">
        <f>A33+1</f>
        <v>2</v>
      </c>
      <c r="B34" s="29" t="s">
        <v>39</v>
      </c>
      <c r="C34" s="63">
        <f>+'[1]mau 60 Thu quy'!C34</f>
        <v>0</v>
      </c>
      <c r="D34" s="63">
        <f>+'[1]mau 60 Thu quy'!D34</f>
        <v>0</v>
      </c>
      <c r="E34" s="54"/>
      <c r="F34" s="45"/>
      <c r="G34" s="24"/>
      <c r="H34" s="51"/>
    </row>
    <row r="35" spans="1:8" s="13" customFormat="1" ht="15.5">
      <c r="A35" s="26">
        <f>A34+1</f>
        <v>3</v>
      </c>
      <c r="B35" s="29" t="s">
        <v>40</v>
      </c>
      <c r="C35" s="56">
        <f>+'[1]mau 60 Thu quy'!C35</f>
        <v>46000</v>
      </c>
      <c r="D35" s="56">
        <f>+'[1]mau 60 Thu quy'!D35</f>
        <v>75458.989425000007</v>
      </c>
      <c r="E35" s="54"/>
      <c r="F35" s="45"/>
      <c r="G35" s="24"/>
      <c r="H35" s="51"/>
    </row>
    <row r="36" spans="1:8" s="13" customFormat="1" ht="15.5">
      <c r="A36" s="26">
        <f>A35+1</f>
        <v>4</v>
      </c>
      <c r="B36" s="29" t="s">
        <v>41</v>
      </c>
      <c r="C36" s="64">
        <f>+'[1]mau 60 Thu quy'!C36</f>
        <v>0</v>
      </c>
      <c r="D36" s="64">
        <f>+'[1]mau 60 Thu quy'!D36</f>
        <v>0</v>
      </c>
      <c r="E36" s="54"/>
      <c r="F36" s="45"/>
      <c r="G36" s="24"/>
      <c r="H36" s="51"/>
    </row>
    <row r="37" spans="1:8" s="13" customFormat="1" ht="15.5">
      <c r="A37" s="26">
        <v>5</v>
      </c>
      <c r="B37" s="29" t="s">
        <v>42</v>
      </c>
      <c r="C37" s="64">
        <f>+'[1]mau 60 Thu quy'!C37</f>
        <v>0</v>
      </c>
      <c r="D37" s="64">
        <f>+'[1]mau 60 Thu quy'!D37</f>
        <v>0</v>
      </c>
      <c r="E37" s="54"/>
      <c r="F37" s="45"/>
      <c r="G37" s="24"/>
      <c r="H37" s="51"/>
    </row>
    <row r="38" spans="1:8" s="13" customFormat="1" ht="15.5">
      <c r="A38" s="26">
        <v>6</v>
      </c>
      <c r="B38" s="27" t="s">
        <v>43</v>
      </c>
      <c r="C38" s="64">
        <f>+'[1]mau 60 Thu quy'!C38</f>
        <v>0</v>
      </c>
      <c r="D38" s="64">
        <f>+'[1]mau 60 Thu quy'!D38</f>
        <v>0</v>
      </c>
      <c r="E38" s="54"/>
      <c r="F38" s="55"/>
      <c r="G38" s="24"/>
      <c r="H38" s="51"/>
    </row>
    <row r="39" spans="1:8" s="13" customFormat="1" ht="15.5">
      <c r="A39" s="25" t="s">
        <v>15</v>
      </c>
      <c r="B39" s="33" t="s">
        <v>6</v>
      </c>
      <c r="C39" s="64">
        <f>+'[1]mau 60 Thu quy'!C39</f>
        <v>0</v>
      </c>
      <c r="D39" s="64">
        <f>+'[1]mau 60 Thu quy'!D39</f>
        <v>0</v>
      </c>
      <c r="E39" s="54"/>
      <c r="F39" s="55"/>
      <c r="G39" s="24"/>
      <c r="H39" s="51"/>
    </row>
    <row r="40" spans="1:8" s="13" customFormat="1" ht="30">
      <c r="A40" s="12" t="s">
        <v>2</v>
      </c>
      <c r="B40" s="39" t="s">
        <v>44</v>
      </c>
      <c r="C40" s="53">
        <f>+'[1]mau 60 Thu quy'!C40</f>
        <v>8892984.1620000005</v>
      </c>
      <c r="D40" s="53">
        <f>+'[1]mau 60 Thu quy'!D40</f>
        <v>4588107.9625350004</v>
      </c>
      <c r="E40" s="54">
        <f>+'[1]mau 60 Thu quy'!E40</f>
        <v>0.51592444998835474</v>
      </c>
      <c r="F40" s="55">
        <f>+'[1]mau 60 Thu quy'!F40</f>
        <v>1.2192964124728363</v>
      </c>
      <c r="G40" s="21">
        <f>G41+G42</f>
        <v>2200109.7804219997</v>
      </c>
      <c r="H40" s="51"/>
    </row>
    <row r="41" spans="1:8" s="1" customFormat="1" ht="15.5">
      <c r="A41" s="14">
        <v>1</v>
      </c>
      <c r="B41" s="40" t="s">
        <v>45</v>
      </c>
      <c r="C41" s="56">
        <f>+'[1]mau 60 Thu quy'!C41</f>
        <v>3583500</v>
      </c>
      <c r="D41" s="56">
        <f>+'[1]mau 60 Thu quy'!D41</f>
        <v>1823240.886157</v>
      </c>
      <c r="E41" s="44">
        <f>+'[1]mau 60 Thu quy'!E41</f>
        <v>0.50878774554402117</v>
      </c>
      <c r="F41" s="45">
        <f>+'[1]mau 60 Thu quy'!F41</f>
        <v>1.0071176880077264</v>
      </c>
      <c r="G41" s="34">
        <f>'[3]mau 60 Thu quy'!$D$41</f>
        <v>1153582.9751960002</v>
      </c>
      <c r="H41" s="49"/>
    </row>
    <row r="42" spans="1:8" thickBot="1">
      <c r="A42" s="41">
        <v>2</v>
      </c>
      <c r="B42" s="42" t="s">
        <v>46</v>
      </c>
      <c r="C42" s="60">
        <f>+'[1]mau 60 Thu quy'!C42</f>
        <v>5309484.1620000005</v>
      </c>
      <c r="D42" s="60">
        <f>+'[1]mau 60 Thu quy'!D42</f>
        <v>2764867.0763780004</v>
      </c>
      <c r="E42" s="61">
        <f>+'[1]mau 60 Thu quy'!E42</f>
        <v>0.52074118539917025</v>
      </c>
      <c r="F42" s="62">
        <f>+'[1]mau 60 Thu quy'!F42</f>
        <v>1.4160222918765288</v>
      </c>
      <c r="G42" s="34">
        <f>'[3]mau 60 Thu quy'!$D$42</f>
        <v>1046526.8052259996</v>
      </c>
      <c r="H42" s="52"/>
    </row>
    <row r="43" spans="1:8" ht="16.5" thickTop="1"/>
  </sheetData>
  <mergeCells count="8">
    <mergeCell ref="D1:F1"/>
    <mergeCell ref="A4:F4"/>
    <mergeCell ref="A5:F5"/>
    <mergeCell ref="A8:A9"/>
    <mergeCell ref="B8:B9"/>
    <mergeCell ref="C8:C9"/>
    <mergeCell ref="D8:D9"/>
    <mergeCell ref="E8:F8"/>
  </mergeCells>
  <printOptions horizontalCentered="1"/>
  <pageMargins left="0" right="0" top="0.75" bottom="0.25" header="0" footer="0"/>
  <pageSetup paperSize="9" scale="8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06F428-C5C5-42A0-945C-82FC191F8835}">
  <ds:schemaRefs>
    <ds:schemaRef ds:uri="http://schemas.microsoft.com/office/infopath/2007/PartnerControls"/>
    <ds:schemaRef ds:uri="http://purl.org/dc/terms/"/>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856151B-54DB-4FCF-8E67-AC919E6B70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35F69A1-DFB1-49A6-BCA5-D4062F3EC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Biểu số 60-CK-NSNN</vt:lpstr>
      <vt:lpstr>'Biểu số 60-CK-NSNN'!Print_Area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cp:lastPrinted>2024-07-15T03:41:33Z</cp:lastPrinted>
  <dcterms:created xsi:type="dcterms:W3CDTF">2018-08-22T07:49:45Z</dcterms:created>
  <dcterms:modified xsi:type="dcterms:W3CDTF">2024-07-15T08:42:13Z</dcterms:modified>
</cp:coreProperties>
</file>