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uong\Nam 2021\Du toan 2022\Cong khai a.Quang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28" i="1"/>
  <c r="C26" i="1"/>
  <c r="C25" i="1"/>
  <c r="C27" i="1" s="1"/>
  <c r="C24" i="1"/>
  <c r="C23" i="1" s="1"/>
  <c r="C21" i="1"/>
  <c r="C20" i="1"/>
  <c r="C19" i="1"/>
  <c r="C18" i="1" s="1"/>
  <c r="C16" i="1" s="1"/>
  <c r="C17" i="1"/>
  <c r="C15" i="1"/>
  <c r="C14" i="1"/>
  <c r="C13" i="1"/>
  <c r="C12" i="1"/>
  <c r="C11" i="1" s="1"/>
  <c r="C9" i="1" s="1"/>
  <c r="D16" i="1" s="1"/>
  <c r="C10" i="1"/>
  <c r="A5" i="1"/>
</calcChain>
</file>

<file path=xl/sharedStrings.xml><?xml version="1.0" encoding="utf-8"?>
<sst xmlns="http://schemas.openxmlformats.org/spreadsheetml/2006/main" count="40" uniqueCount="30">
  <si>
    <t>A</t>
  </si>
  <si>
    <t>B</t>
  </si>
  <si>
    <t>I</t>
  </si>
  <si>
    <t>II</t>
  </si>
  <si>
    <t>III</t>
  </si>
  <si>
    <t>NGÂN SÁCH CẤP TỈNH</t>
  </si>
  <si>
    <t>Nguồn thu ngân sách</t>
  </si>
  <si>
    <t>Bội chi NSĐP/Bội thu NSĐP</t>
  </si>
  <si>
    <t>Thu bổ sung từ ngân sách cấp tỉnh</t>
  </si>
  <si>
    <t xml:space="preserve">HỘI ĐỒNG NHÂN DÂN                          CỘNG HÒA XÃ HỘI CHỦ NGHĨA VIỆT NAM </t>
  </si>
  <si>
    <t xml:space="preserve"> TỈNH ĐỒNG THÁP                                              Độc lập - Tự do - Hạnh phúc</t>
  </si>
  <si>
    <t>CÂN ĐỐI NGUỒN THU, CHI DỰ TOÁN NGÂN SÁCH CẤP TỈNH
VÀ NGÂN SÁCH HUYỆN, THÀNH PHỐ NĂM 2022</t>
  </si>
  <si>
    <t>Đơn vị tính: Triệu đồng</t>
  </si>
  <si>
    <t>Số
TT</t>
  </si>
  <si>
    <t xml:space="preserve">Nội dung </t>
  </si>
  <si>
    <t>Dự toán 
năm 2022</t>
  </si>
  <si>
    <t>Thu ngân sách cấp Tỉnh hưởng theo phân cấp</t>
  </si>
  <si>
    <t xml:space="preserve">Bổ sung từ ngân sách trung ương </t>
  </si>
  <si>
    <t>a</t>
  </si>
  <si>
    <t>Bổ sung cân đối ngân sách</t>
  </si>
  <si>
    <t>b</t>
  </si>
  <si>
    <t xml:space="preserve">Bổ sung có mục tiêu </t>
  </si>
  <si>
    <t>Thu chuyển nguồn làm lương</t>
  </si>
  <si>
    <t>Thu vay từ nguồn Chính phủ vay về cho vay lại</t>
  </si>
  <si>
    <t>CHI NGÂN SÁCH CẤP TỈNH</t>
  </si>
  <si>
    <t>Chi thuộc nhiệm vụ của ngân sách cấp Tỉnh theo phân cấp</t>
  </si>
  <si>
    <t xml:space="preserve">Chi bổ sung cho ngân sách huyện, thành phố thuộc tỉnh </t>
  </si>
  <si>
    <t>NGÂN SÁCH HUYỆN, THÀNH PHỐ</t>
  </si>
  <si>
    <t>Thu ngân sách huyện, thành phố hưởng theo phân cấp</t>
  </si>
  <si>
    <t>Chi ngân sách huyện, thành phố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</si>
</sst>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2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9" fillId="0" borderId="0"/>
    <xf numFmtId="0" fontId="1" fillId="0" borderId="0"/>
  </cellStyleXfs>
  <cellXfs count="38">
    <xf numFmtId="0" fontId="0" fillId="0" borderId="0" xfId="0"/>
    <xf numFmtId="0" fontId="4" fillId="0" borderId="0" xfId="0" applyFont="1" applyAlignment="1"/>
    <xf numFmtId="0" fontId="11" fillId="0" borderId="0" xfId="0" applyFont="1" applyAlignment="1">
      <alignment shrinkToFi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3" fontId="4" fillId="0" borderId="0" xfId="0" applyNumberFormat="1" applyFont="1"/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0" fontId="5" fillId="0" borderId="0" xfId="0" applyFont="1"/>
    <xf numFmtId="3" fontId="4" fillId="0" borderId="2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8" fontId="4" fillId="0" borderId="9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38" fontId="4" fillId="0" borderId="9" xfId="0" applyNumberFormat="1" applyFont="1" applyBorder="1"/>
    <xf numFmtId="0" fontId="5" fillId="0" borderId="8" xfId="0" applyFont="1" applyBorder="1" applyAlignment="1">
      <alignment horizontal="center"/>
    </xf>
    <xf numFmtId="38" fontId="5" fillId="0" borderId="9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38" fontId="4" fillId="0" borderId="12" xfId="0" applyNumberFormat="1" applyFont="1" applyBorder="1"/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gay%2005-01%20Phu%20luc%20cong%20khai%20NSN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ừ NSTW bổ sung 2010-2025"/>
      <sheetName val="DP&amp;DT-2021"/>
      <sheetName val="KH vay và trả nợ 2022-2024"/>
      <sheetName val="KTXH 2022-2024"/>
      <sheetName val="KTXH 2021-2025"/>
      <sheetName val="Quỹ TC ngoài NS 2021-2022"/>
      <sheetName val="Định hướng CĐNSĐP 2022 của TW"/>
      <sheetName val="Nguồn CĐCS chuyển sang 2022"/>
      <sheetName val="KHTC 2021-2025"/>
      <sheetName val="Nhu cầu TLCS năm 2022"/>
      <sheetName val="10%TK tăng thêm so với năm 2022"/>
      <sheetName val="Can doi 2021-2022"/>
      <sheetName val="SS TW với ĐP 2022"/>
      <sheetName val="Chi NSĐP 2010-2025"/>
      <sheetName val="Thu NSNN 2010-2025"/>
      <sheetName val="Thu NSNN 2021-2022"/>
      <sheetName val="CĐ NSĐP 2021-2025"/>
      <sheetName val="So sánh Định mức 2022-2017"/>
      <sheetName val="Xác định lại dự toán 2021-ĐP"/>
      <sheetName val="Xác định lại dự toán 2021-TW"/>
      <sheetName val="Thu NSNN 2015-2025 (2)"/>
      <sheetName val="Bố trí"/>
      <sheetName val="Định mức chi TX 2022"/>
      <sheetName val="Phụ lục số 1"/>
      <sheetName val="Phụ lục số 2"/>
      <sheetName val="Phụ lục số 3"/>
      <sheetName val="Phụ lục số 4"/>
      <sheetName val="Phụ lục số 5"/>
      <sheetName val="Phụ lục số 6"/>
      <sheetName val="Phụ lục số 7"/>
      <sheetName val="Phụ lục số 8"/>
      <sheetName val="Phụ lục số 3-thu bs"/>
      <sheetName val="Thu NSH"/>
      <sheetName val="Chi NSH"/>
      <sheetName val="CCTL nam 2021- 2022"/>
      <sheetName val="XSKT"/>
      <sheetName val="Chính sách chế độ 2021-2022"/>
      <sheetName val="Phụ lục số 1- HĐND"/>
      <sheetName val="Phụ lục số 2- HĐND"/>
      <sheetName val="Phụ lục số 3- HĐND"/>
      <sheetName val="Phụ lục số 4- HĐND"/>
      <sheetName val="Phụ lục số 5- HĐND"/>
      <sheetName val="Phụ lục số 6- HĐND"/>
      <sheetName val="Phụ lục số 7- HĐND"/>
      <sheetName val="Phụ lục số 8- HĐND"/>
      <sheetName val="Phụ lục số 9- HĐND"/>
      <sheetName val="Phụ lục số 1-KQPB"/>
      <sheetName val="Phụ lục số 2- KQPB"/>
      <sheetName val="Phụ lục số 3- KQPB"/>
      <sheetName val="Phụ lục số 4-KQPB"/>
      <sheetName val="Phụ lục số 5-KQPB"/>
      <sheetName val="Phụ lục số 1- CKNS"/>
      <sheetName val="Phụ lục số 2- CKNS"/>
      <sheetName val="Phụ lục số 3- CKNS"/>
      <sheetName val="Phụ lục số 4- CKNS"/>
      <sheetName val="Phụ lục số 5- CKNS"/>
      <sheetName val="Phụ lục số 6- CKNS"/>
      <sheetName val="Phụ lục số 7- CKNS"/>
      <sheetName val="Phụ lục số 8- CKNS"/>
      <sheetName val="Phụ lục số 9- CKNS"/>
      <sheetName val="Phụ lục số 10-CKNS"/>
      <sheetName val="Biểu số 33-CK-NSNN"/>
      <sheetName val="Biểu số 34-CK-NSNN"/>
      <sheetName val="Biểu số 35-CK-NSNN"/>
      <sheetName val="Biểu số 36-CK-NSNN"/>
      <sheetName val="Biểu số 37-CK-NSNN"/>
      <sheetName val="Biểu số 38-CK-NSNN"/>
      <sheetName val="Biểu số 40-CK-NSNN"/>
      <sheetName val="Biếu số 41-CK-NSNN"/>
      <sheetName val="Biếu số 42-CK-NSNN"/>
      <sheetName val="Biếu số 43-CK-NSNN"/>
      <sheetName val="Biếu số 44-CK-NSNN"/>
      <sheetName val="Biểu số 46-CK-NSNN"/>
      <sheetName val="Biểu số 47-CK-NSNN"/>
      <sheetName val="Biểu số 48-CK-NSNN"/>
      <sheetName val="Biểu số 49-CK-NSNN"/>
      <sheetName val="Biểu số 50-CK-NSNN"/>
      <sheetName val="Biểu số 51-CK-NSNN"/>
      <sheetName val="Biểu số 53-CK-NSNN"/>
      <sheetName val="Biếu số 54-CK-NSNN"/>
      <sheetName val="Biếu số 55-CK-NSNN"/>
      <sheetName val="Biếu số 56-CK-NSNN"/>
      <sheetName val="Biếu số 57-CK-NSNN"/>
      <sheetName val="Biếu bổ s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R8">
            <v>3489997</v>
          </cell>
          <cell r="S8">
            <v>2319780</v>
          </cell>
        </row>
        <row r="53">
          <cell r="R53">
            <v>6803512</v>
          </cell>
        </row>
        <row r="54">
          <cell r="R54">
            <v>1213473</v>
          </cell>
        </row>
        <row r="58">
          <cell r="R58">
            <v>179391</v>
          </cell>
        </row>
        <row r="59">
          <cell r="R59">
            <v>48300</v>
          </cell>
        </row>
      </sheetData>
      <sheetData sheetId="24">
        <row r="7">
          <cell r="N7">
            <v>6670716</v>
          </cell>
          <cell r="O7">
            <v>7383737</v>
          </cell>
        </row>
      </sheetData>
      <sheetData sheetId="25"/>
      <sheetData sheetId="26"/>
      <sheetData sheetId="27">
        <row r="33">
          <cell r="E33">
            <v>4746159</v>
          </cell>
        </row>
        <row r="34">
          <cell r="E34">
            <v>317798</v>
          </cell>
        </row>
      </sheetData>
      <sheetData sheetId="28"/>
      <sheetData sheetId="29"/>
      <sheetData sheetId="30"/>
      <sheetData sheetId="31">
        <row r="13">
          <cell r="K13">
            <v>5063957</v>
          </cell>
        </row>
        <row r="14">
          <cell r="K14">
            <v>4746159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5">
          <cell r="A5" t="str">
            <v>(Kèm theo Quyết định số    22/QĐ-UBND-HC ngày  10 tháng 01 năm 2022    của UBND tỉnh Đồng Tháp)</v>
          </cell>
        </row>
        <row r="30">
          <cell r="C30">
            <v>23400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topLeftCell="A4" workbookViewId="0">
      <selection activeCell="G18" sqref="G18"/>
    </sheetView>
  </sheetViews>
  <sheetFormatPr defaultRowHeight="15" x14ac:dyDescent="0.25"/>
  <cols>
    <col min="1" max="1" width="6.140625" customWidth="1"/>
    <col min="2" max="2" width="73.42578125" customWidth="1"/>
    <col min="3" max="3" width="23.42578125" customWidth="1"/>
    <col min="4" max="4" width="11" hidden="1" customWidth="1"/>
  </cols>
  <sheetData>
    <row r="1" spans="1:5" ht="15.75" hidden="1" x14ac:dyDescent="0.25">
      <c r="A1" s="1"/>
      <c r="B1" s="2" t="s">
        <v>9</v>
      </c>
      <c r="C1" s="1"/>
    </row>
    <row r="2" spans="1:5" ht="15.75" hidden="1" x14ac:dyDescent="0.25">
      <c r="A2" s="1"/>
      <c r="B2" s="2" t="s">
        <v>10</v>
      </c>
      <c r="C2" s="1"/>
    </row>
    <row r="3" spans="1:5" ht="15.75" hidden="1" x14ac:dyDescent="0.25">
      <c r="A3" s="3"/>
      <c r="B3" s="3"/>
      <c r="C3" s="3"/>
    </row>
    <row r="4" spans="1:5" ht="15.75" x14ac:dyDescent="0.25">
      <c r="A4" s="4" t="s">
        <v>11</v>
      </c>
      <c r="B4" s="5"/>
      <c r="C4" s="5"/>
    </row>
    <row r="5" spans="1:5" ht="15.75" x14ac:dyDescent="0.25">
      <c r="A5" s="6" t="str">
        <f>'[1]Biểu số 46-CK-NSNN'!A5:C5</f>
        <v>(Kèm theo Quyết định số    22/QĐ-UBND-HC ngày  10 tháng 01 năm 2022    của UBND tỉnh Đồng Tháp)</v>
      </c>
      <c r="B5" s="6"/>
      <c r="C5" s="6"/>
    </row>
    <row r="6" spans="1:5" ht="16.5" thickBot="1" x14ac:dyDescent="0.3">
      <c r="C6" s="7" t="s">
        <v>12</v>
      </c>
    </row>
    <row r="7" spans="1:5" s="11" customFormat="1" ht="32.25" thickTop="1" x14ac:dyDescent="0.25">
      <c r="A7" s="8" t="s">
        <v>13</v>
      </c>
      <c r="B7" s="9" t="s">
        <v>14</v>
      </c>
      <c r="C7" s="10" t="s">
        <v>15</v>
      </c>
    </row>
    <row r="8" spans="1:5" s="11" customFormat="1" ht="15.75" x14ac:dyDescent="0.25">
      <c r="A8" s="12" t="s">
        <v>0</v>
      </c>
      <c r="B8" s="13" t="s">
        <v>5</v>
      </c>
      <c r="C8" s="14"/>
    </row>
    <row r="9" spans="1:5" s="3" customFormat="1" ht="15.75" x14ac:dyDescent="0.25">
      <c r="A9" s="15" t="s">
        <v>2</v>
      </c>
      <c r="B9" s="16" t="s">
        <v>6</v>
      </c>
      <c r="C9" s="17">
        <f>SUM(C10,C11,C14,C15)</f>
        <v>11734673</v>
      </c>
      <c r="D9" s="18"/>
    </row>
    <row r="10" spans="1:5" s="3" customFormat="1" ht="15.75" x14ac:dyDescent="0.25">
      <c r="A10" s="15">
        <v>1</v>
      </c>
      <c r="B10" s="16" t="s">
        <v>16</v>
      </c>
      <c r="C10" s="17">
        <f>'[1]Phụ lục số 1'!R8</f>
        <v>3489997</v>
      </c>
    </row>
    <row r="11" spans="1:5" s="3" customFormat="1" ht="15.75" x14ac:dyDescent="0.25">
      <c r="A11" s="15">
        <v>2</v>
      </c>
      <c r="B11" s="16" t="s">
        <v>17</v>
      </c>
      <c r="C11" s="17">
        <f>SUM(C12:C13)</f>
        <v>8016985</v>
      </c>
      <c r="D11" s="18"/>
    </row>
    <row r="12" spans="1:5" s="22" customFormat="1" ht="15.75" x14ac:dyDescent="0.25">
      <c r="A12" s="19" t="s">
        <v>18</v>
      </c>
      <c r="B12" s="20" t="s">
        <v>19</v>
      </c>
      <c r="C12" s="21">
        <f>'[1]Phụ lục số 1'!R53</f>
        <v>6803512</v>
      </c>
    </row>
    <row r="13" spans="1:5" s="22" customFormat="1" ht="15.75" x14ac:dyDescent="0.25">
      <c r="A13" s="19" t="s">
        <v>20</v>
      </c>
      <c r="B13" s="20" t="s">
        <v>21</v>
      </c>
      <c r="C13" s="21">
        <f>'[1]Phụ lục số 1'!R54</f>
        <v>1213473</v>
      </c>
    </row>
    <row r="14" spans="1:5" s="3" customFormat="1" ht="15.75" x14ac:dyDescent="0.25">
      <c r="A14" s="15">
        <v>3</v>
      </c>
      <c r="B14" s="16" t="s">
        <v>22</v>
      </c>
      <c r="C14" s="17">
        <f>'[1]Phụ lục số 1'!R58</f>
        <v>179391</v>
      </c>
    </row>
    <row r="15" spans="1:5" s="3" customFormat="1" ht="15.75" x14ac:dyDescent="0.25">
      <c r="A15" s="15">
        <v>4</v>
      </c>
      <c r="B15" s="23" t="s">
        <v>23</v>
      </c>
      <c r="C15" s="17">
        <f>'[1]Phụ lục số 1'!R59</f>
        <v>48300</v>
      </c>
    </row>
    <row r="16" spans="1:5" s="3" customFormat="1" ht="15.75" x14ac:dyDescent="0.25">
      <c r="A16" s="15" t="s">
        <v>3</v>
      </c>
      <c r="B16" s="16" t="s">
        <v>24</v>
      </c>
      <c r="C16" s="17">
        <f>SUM(C17,C18)</f>
        <v>11734673</v>
      </c>
      <c r="D16" s="18">
        <f>+C9-C16</f>
        <v>0</v>
      </c>
      <c r="E16" s="18"/>
    </row>
    <row r="17" spans="1:4" s="28" customFormat="1" ht="15.75" x14ac:dyDescent="0.25">
      <c r="A17" s="24">
        <v>1</v>
      </c>
      <c r="B17" s="25" t="s">
        <v>25</v>
      </c>
      <c r="C17" s="26">
        <f>'[1]Phụ lục số 2'!N7</f>
        <v>6670716</v>
      </c>
      <c r="D17" s="27"/>
    </row>
    <row r="18" spans="1:4" s="3" customFormat="1" ht="15.75" x14ac:dyDescent="0.25">
      <c r="A18" s="15">
        <v>2</v>
      </c>
      <c r="B18" s="16" t="s">
        <v>26</v>
      </c>
      <c r="C18" s="17">
        <f>SUM(C19:C20)</f>
        <v>5063957</v>
      </c>
    </row>
    <row r="19" spans="1:4" s="22" customFormat="1" ht="15.75" x14ac:dyDescent="0.25">
      <c r="A19" s="19">
        <v>1</v>
      </c>
      <c r="B19" s="20" t="s">
        <v>19</v>
      </c>
      <c r="C19" s="21">
        <f>'[1]Phụ lục số 5'!E33</f>
        <v>4746159</v>
      </c>
    </row>
    <row r="20" spans="1:4" s="22" customFormat="1" ht="15.75" x14ac:dyDescent="0.25">
      <c r="A20" s="19">
        <v>2</v>
      </c>
      <c r="B20" s="20" t="s">
        <v>21</v>
      </c>
      <c r="C20" s="21">
        <f>'[1]Phụ lục số 5'!E34</f>
        <v>317798</v>
      </c>
    </row>
    <row r="21" spans="1:4" s="29" customFormat="1" ht="15.75" x14ac:dyDescent="0.25">
      <c r="A21" s="15" t="s">
        <v>4</v>
      </c>
      <c r="B21" s="16" t="s">
        <v>7</v>
      </c>
      <c r="C21" s="17">
        <f>'[1]Biểu số 46-CK-NSNN'!C30</f>
        <v>23400</v>
      </c>
    </row>
    <row r="22" spans="1:4" s="3" customFormat="1" ht="15.75" x14ac:dyDescent="0.25">
      <c r="A22" s="30" t="s">
        <v>1</v>
      </c>
      <c r="B22" s="31" t="s">
        <v>27</v>
      </c>
      <c r="C22" s="32"/>
    </row>
    <row r="23" spans="1:4" s="3" customFormat="1" ht="15.75" x14ac:dyDescent="0.25">
      <c r="A23" s="30" t="s">
        <v>2</v>
      </c>
      <c r="B23" s="31" t="s">
        <v>6</v>
      </c>
      <c r="C23" s="32">
        <f>SUM(C24,C25,C28)</f>
        <v>7383737</v>
      </c>
    </row>
    <row r="24" spans="1:4" s="3" customFormat="1" ht="15.75" x14ac:dyDescent="0.25">
      <c r="A24" s="30">
        <v>1</v>
      </c>
      <c r="B24" s="31" t="s">
        <v>28</v>
      </c>
      <c r="C24" s="32">
        <f>'[1]Phụ lục số 1'!S8</f>
        <v>2319780</v>
      </c>
    </row>
    <row r="25" spans="1:4" s="3" customFormat="1" ht="15.75" x14ac:dyDescent="0.25">
      <c r="A25" s="30">
        <v>2</v>
      </c>
      <c r="B25" s="31" t="s">
        <v>8</v>
      </c>
      <c r="C25" s="32">
        <f>'[1]Phụ lục số 3-thu bs'!K13</f>
        <v>5063957</v>
      </c>
    </row>
    <row r="26" spans="1:4" s="22" customFormat="1" ht="15.75" x14ac:dyDescent="0.25">
      <c r="A26" s="33" t="s">
        <v>18</v>
      </c>
      <c r="B26" s="20" t="s">
        <v>19</v>
      </c>
      <c r="C26" s="34">
        <f>'[1]Phụ lục số 3-thu bs'!K14</f>
        <v>4746159</v>
      </c>
    </row>
    <row r="27" spans="1:4" s="22" customFormat="1" ht="15.75" x14ac:dyDescent="0.25">
      <c r="A27" s="33" t="s">
        <v>20</v>
      </c>
      <c r="B27" s="20" t="s">
        <v>21</v>
      </c>
      <c r="C27" s="34">
        <f>C25-C26</f>
        <v>317798</v>
      </c>
    </row>
    <row r="28" spans="1:4" s="3" customFormat="1" ht="15.75" x14ac:dyDescent="0.25">
      <c r="A28" s="30">
        <v>3</v>
      </c>
      <c r="B28" s="16" t="s">
        <v>22</v>
      </c>
      <c r="C28" s="32">
        <f>'[1]Phụ lục số 1'!S58</f>
        <v>0</v>
      </c>
    </row>
    <row r="29" spans="1:4" s="3" customFormat="1" ht="16.5" thickBot="1" x14ac:dyDescent="0.3">
      <c r="A29" s="35" t="s">
        <v>3</v>
      </c>
      <c r="B29" s="36" t="s">
        <v>29</v>
      </c>
      <c r="C29" s="37">
        <f>'[1]Phụ lục số 2'!O7</f>
        <v>7383737</v>
      </c>
    </row>
    <row r="30" spans="1:4" ht="15.75" thickTop="1" x14ac:dyDescent="0.25"/>
  </sheetData>
  <mergeCells count="2">
    <mergeCell ref="A5:C5"/>
    <mergeCell ref="A4:C4"/>
  </mergeCells>
  <pageMargins left="0.7" right="0.7" top="0.75" bottom="0.75" header="0.3" footer="0.3"/>
  <pageSetup scale="73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C522A-3F54-48EC-AA6A-E2AA2A15586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F419C0-1830-4F22-A584-547FE22DC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80A25C-AE20-4842-8DFA-EBB3D3490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2021-03-05T01:42:16Z</cp:lastPrinted>
  <dcterms:created xsi:type="dcterms:W3CDTF">2018-08-22T07:49:45Z</dcterms:created>
  <dcterms:modified xsi:type="dcterms:W3CDTF">2022-01-14T07:56:01Z</dcterms:modified>
</cp:coreProperties>
</file>