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uong\Nam 2021\Du toan 2022\Cong khai a.Quang\"/>
    </mc:Choice>
  </mc:AlternateContent>
  <bookViews>
    <workbookView xWindow="0" yWindow="0" windowWidth="16950" windowHeight="411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33" i="1" l="1"/>
  <c r="D32" i="1"/>
  <c r="D31" i="1"/>
  <c r="E29" i="1"/>
  <c r="C29" i="1" s="1"/>
  <c r="D29" i="1"/>
  <c r="E28" i="1"/>
  <c r="D28" i="1"/>
  <c r="C28" i="1"/>
  <c r="E27" i="1"/>
  <c r="D27" i="1"/>
  <c r="C27" i="1"/>
  <c r="E26" i="1"/>
  <c r="D26" i="1"/>
  <c r="C26" i="1" s="1"/>
  <c r="E25" i="1"/>
  <c r="D25" i="1"/>
  <c r="C25" i="1" s="1"/>
  <c r="E24" i="1"/>
  <c r="D24" i="1"/>
  <c r="C24" i="1" s="1"/>
  <c r="E23" i="1"/>
  <c r="C23" i="1" s="1"/>
  <c r="D23" i="1"/>
  <c r="E22" i="1"/>
  <c r="D22" i="1"/>
  <c r="C22" i="1"/>
  <c r="E21" i="1"/>
  <c r="C21" i="1" s="1"/>
  <c r="D21" i="1"/>
  <c r="E20" i="1"/>
  <c r="D20" i="1"/>
  <c r="C20" i="1"/>
  <c r="E18" i="1"/>
  <c r="D18" i="1"/>
  <c r="C18" i="1"/>
  <c r="E17" i="1"/>
  <c r="D17" i="1"/>
  <c r="C17" i="1" s="1"/>
  <c r="E16" i="1"/>
  <c r="D16" i="1"/>
  <c r="C16" i="1" s="1"/>
  <c r="E15" i="1"/>
  <c r="E12" i="1" s="1"/>
  <c r="E11" i="1" s="1"/>
  <c r="E10" i="1" s="1"/>
  <c r="D15" i="1"/>
  <c r="D12" i="1" s="1"/>
  <c r="E14" i="1"/>
  <c r="C14" i="1" s="1"/>
  <c r="D14" i="1"/>
  <c r="A5" i="1"/>
  <c r="C12" i="1" l="1"/>
  <c r="C11" i="1" s="1"/>
  <c r="C10" i="1" s="1"/>
  <c r="D11" i="1"/>
  <c r="D10" i="1" s="1"/>
  <c r="C15" i="1"/>
</calcChain>
</file>

<file path=xl/sharedStrings.xml><?xml version="1.0" encoding="utf-8"?>
<sst xmlns="http://schemas.openxmlformats.org/spreadsheetml/2006/main" count="49" uniqueCount="47">
  <si>
    <t>A</t>
  </si>
  <si>
    <t>B</t>
  </si>
  <si>
    <t>I</t>
  </si>
  <si>
    <t>II</t>
  </si>
  <si>
    <t>III</t>
  </si>
  <si>
    <t>IV</t>
  </si>
  <si>
    <t>V</t>
  </si>
  <si>
    <t>Dự phòng ngân sách</t>
  </si>
  <si>
    <t>Chi tạo nguồn, điều chỉnh tiền lương</t>
  </si>
  <si>
    <t>C</t>
  </si>
  <si>
    <t>TỔNG CHI NGÂN SÁCH ĐỊA PHƯƠNG</t>
  </si>
  <si>
    <t>CHI CÂN ĐỐI NGÂN SÁCH ĐỊA PHƯƠNG</t>
  </si>
  <si>
    <t>Chi đầu tư từ nguồn thu tiền sử dụng đất</t>
  </si>
  <si>
    <t>Chi đầu tư từ nguồn thu xổ số kiến thiết</t>
  </si>
  <si>
    <t>Trong đó:</t>
  </si>
  <si>
    <t>VI</t>
  </si>
  <si>
    <t xml:space="preserve">HỘI ĐỒNG NHÂN DÂN                          CỘNG HÒA XÃ HỘI CHỦ NGHĨA VIỆT NAM </t>
  </si>
  <si>
    <t xml:space="preserve"> TỈNH ĐỒNG THÁP                                              Độc lập - Tự do - Hạnh phúc</t>
  </si>
  <si>
    <t>DỰ TOÁN CHI NGÂN SÁCH ĐỊA PHƯƠNG, CHI NGÂN SÁCH CẤP TỈNH VÀ CHI NGÂN SÁCH HUYỆN, THÀNH PHỐ THEO CƠ CẤU CHI NĂM 2022</t>
  </si>
  <si>
    <t>Đơn vị tính: Triệu đồng</t>
  </si>
  <si>
    <t>Số
TT</t>
  </si>
  <si>
    <t>Nội dung</t>
  </si>
  <si>
    <t>Dự toán năm 2022</t>
  </si>
  <si>
    <t>Tổng số</t>
  </si>
  <si>
    <t>Chia ra</t>
  </si>
  <si>
    <t>Ngân sách cấp Tỉnh 
(1)</t>
  </si>
  <si>
    <t>Ngân sách huyện, thành phố</t>
  </si>
  <si>
    <t>Chi đầu tư phát triển  (2)</t>
  </si>
  <si>
    <t>Trong đó chia theo nguồn vốn</t>
  </si>
  <si>
    <t>Chi xây dựng cơ bản tập trung trong nước</t>
  </si>
  <si>
    <t>Chi đầu tư từ nguồn thu CPH, thoái vốn DNĐP</t>
  </si>
  <si>
    <t>Chi thường xuyên (3)</t>
  </si>
  <si>
    <t>Chi sự nghiệp giáo dục-đào tạo và dạy nghề</t>
  </si>
  <si>
    <t>Chi sự nghiệp khoa học và công nghệ</t>
  </si>
  <si>
    <t>Chi bổ sung Quỹ dự trữ tài chính</t>
  </si>
  <si>
    <t>Chi trả lãi khoản vay của ngân sách cấp tỉnh</t>
  </si>
  <si>
    <t>Chi từ nguồn ngân sách trung ương bổ sung có mục tiêu</t>
  </si>
  <si>
    <t>Chi thực hiện mục tiêu, nhiệm vụ quan trọng (kinh phí xây dựng cơ bản)</t>
  </si>
  <si>
    <t>Chi thực hiện mục tiêu, nhiệm vụ quan trọng (kinh phí sự nghiệp)</t>
  </si>
  <si>
    <t>Chi đầu tư từ nguồn vốn Chính phủ vay về cho vay lại</t>
  </si>
  <si>
    <t>Ghi chú:</t>
  </si>
  <si>
    <r>
      <t xml:space="preserve">  (1)- Dự toán chi ngân sách cấp Tỉnh chưa kể chi bổ sung cho ngân sách huyện, thành phố:</t>
    </r>
    <r>
      <rPr>
        <b/>
        <sz val="10"/>
        <rFont val="Times New Roman"/>
        <family val="1"/>
      </rPr>
      <t xml:space="preserve"> </t>
    </r>
  </si>
  <si>
    <t>triệu đồng.</t>
  </si>
  <si>
    <t>Bao gồm: * Thu bổ sung cân đối ngân sách:</t>
  </si>
  <si>
    <t xml:space="preserve">               * Thu bổ sung kinh phí bù miễn thu thuỷ lợi phí, hỗ trợ địa phương sản xuất lúa</t>
  </si>
  <si>
    <t>(2)- Đã bao gồm chi trả nợ gốc các khoản vay của ngân sách địa phương</t>
  </si>
  <si>
    <t>(3)- Dự toán chi thường xuyên đã bao gồm toàn bộ nhu cầu tiền lương theo mức lương cơ sở đến 1.490.000 đồng/tháng.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</si>
</sst>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1" fillId="0" borderId="0"/>
    <xf numFmtId="0" fontId="6" fillId="0" borderId="0"/>
    <xf numFmtId="0" fontId="10" fillId="0" borderId="0"/>
    <xf numFmtId="0" fontId="1" fillId="0" borderId="0"/>
  </cellStyleXfs>
  <cellXfs count="66">
    <xf numFmtId="0" fontId="0" fillId="0" borderId="0" xfId="0"/>
    <xf numFmtId="38" fontId="12" fillId="0" borderId="1" xfId="0" applyNumberFormat="1" applyFont="1" applyBorder="1" applyAlignment="1">
      <alignment vertical="center" shrinkToFit="1"/>
    </xf>
    <xf numFmtId="38" fontId="12" fillId="0" borderId="3" xfId="0" applyNumberFormat="1" applyFont="1" applyBorder="1" applyAlignment="1">
      <alignment vertical="center" shrinkToFit="1"/>
    </xf>
    <xf numFmtId="38" fontId="12" fillId="0" borderId="2" xfId="0" applyNumberFormat="1" applyFont="1" applyBorder="1" applyAlignment="1">
      <alignment vertical="center" shrinkToFit="1"/>
    </xf>
    <xf numFmtId="38" fontId="8" fillId="0" borderId="2" xfId="0" applyNumberFormat="1" applyFont="1" applyBorder="1" applyAlignment="1">
      <alignment vertical="center" shrinkToFit="1"/>
    </xf>
    <xf numFmtId="38" fontId="3" fillId="0" borderId="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38" fontId="5" fillId="0" borderId="2" xfId="0" applyNumberFormat="1" applyFont="1" applyBorder="1" applyAlignment="1">
      <alignment vertical="center" shrinkToFit="1"/>
    </xf>
    <xf numFmtId="0" fontId="4" fillId="0" borderId="0" xfId="0" applyFont="1"/>
    <xf numFmtId="0" fontId="4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/>
    <xf numFmtId="0" fontId="12" fillId="0" borderId="1" xfId="0" applyFont="1" applyBorder="1" applyAlignment="1">
      <alignment horizontal="center" shrinkToFit="1"/>
    </xf>
    <xf numFmtId="38" fontId="12" fillId="0" borderId="11" xfId="0" applyNumberFormat="1" applyFont="1" applyBorder="1" applyAlignment="1">
      <alignment vertical="center" shrinkToFit="1"/>
    </xf>
    <xf numFmtId="0" fontId="12" fillId="0" borderId="0" xfId="0" applyFont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shrinkToFit="1"/>
    </xf>
    <xf numFmtId="38" fontId="12" fillId="0" borderId="13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38" fontId="12" fillId="0" borderId="15" xfId="0" applyNumberFormat="1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8" fillId="0" borderId="15" xfId="0" applyNumberFormat="1" applyFont="1" applyBorder="1" applyAlignment="1">
      <alignment vertical="center" shrinkToFit="1"/>
    </xf>
    <xf numFmtId="0" fontId="5" fillId="0" borderId="0" xfId="0" applyFont="1"/>
    <xf numFmtId="0" fontId="3" fillId="0" borderId="14" xfId="0" applyFont="1" applyBorder="1" applyAlignment="1">
      <alignment horizontal="center" vertical="center"/>
    </xf>
    <xf numFmtId="38" fontId="3" fillId="0" borderId="15" xfId="0" applyNumberFormat="1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3" fontId="12" fillId="0" borderId="2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 shrinkToFit="1"/>
    </xf>
    <xf numFmtId="38" fontId="5" fillId="0" borderId="15" xfId="0" applyNumberFormat="1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shrinkToFit="1"/>
    </xf>
    <xf numFmtId="3" fontId="12" fillId="0" borderId="18" xfId="0" applyNumberFormat="1" applyFont="1" applyBorder="1" applyAlignment="1">
      <alignment vertical="center" shrinkToFit="1"/>
    </xf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0" fontId="14" fillId="0" borderId="0" xfId="0" applyFont="1" applyAlignment="1">
      <alignment vertical="justify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ay%2005-01%20Phu%20luc%20cong%20khai%20NSN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ừ NSTW bổ sung 2010-2025"/>
      <sheetName val="DP&amp;DT-2021"/>
      <sheetName val="KH vay và trả nợ 2022-2024"/>
      <sheetName val="KTXH 2022-2024"/>
      <sheetName val="KTXH 2021-2025"/>
      <sheetName val="Quỹ TC ngoài NS 2021-2022"/>
      <sheetName val="Định hướng CĐNSĐP 2022 của TW"/>
      <sheetName val="Nguồn CĐCS chuyển sang 2022"/>
      <sheetName val="KHTC 2021-2025"/>
      <sheetName val="Nhu cầu TLCS năm 2022"/>
      <sheetName val="10%TK tăng thêm so với năm 2022"/>
      <sheetName val="Can doi 2021-2022"/>
      <sheetName val="SS TW với ĐP 2022"/>
      <sheetName val="Chi NSĐP 2010-2025"/>
      <sheetName val="Thu NSNN 2010-2025"/>
      <sheetName val="Thu NSNN 2021-2022"/>
      <sheetName val="CĐ NSĐP 2021-2025"/>
      <sheetName val="So sánh Định mức 2022-2017"/>
      <sheetName val="Xác định lại dự toán 2021-ĐP"/>
      <sheetName val="Xác định lại dự toán 2021-TW"/>
      <sheetName val="Thu NSNN 2015-2025 (2)"/>
      <sheetName val="Bố trí"/>
      <sheetName val="Định mức chi TX 2022"/>
      <sheetName val="Phụ lục số 1"/>
      <sheetName val="Phụ lục số 2"/>
      <sheetName val="Phụ lục số 3"/>
      <sheetName val="Phụ lục số 4"/>
      <sheetName val="Phụ lục số 5"/>
      <sheetName val="Phụ lục số 6"/>
      <sheetName val="Phụ lục số 7"/>
      <sheetName val="Phụ lục số 8"/>
      <sheetName val="Phụ lục số 3-thu bs"/>
      <sheetName val="Thu NSH"/>
      <sheetName val="Chi NSH"/>
      <sheetName val="CCTL nam 2021- 2022"/>
      <sheetName val="XSKT"/>
      <sheetName val="Chính sách chế độ 2021-2022"/>
      <sheetName val="Phụ lục số 1- HĐND"/>
      <sheetName val="Phụ lục số 2- HĐND"/>
      <sheetName val="Phụ lục số 3- HĐND"/>
      <sheetName val="Phụ lục số 4- HĐND"/>
      <sheetName val="Phụ lục số 5- HĐND"/>
      <sheetName val="Phụ lục số 6- HĐND"/>
      <sheetName val="Phụ lục số 7- HĐND"/>
      <sheetName val="Phụ lục số 8- HĐND"/>
      <sheetName val="Phụ lục số 9- HĐND"/>
      <sheetName val="Phụ lục số 1-KQPB"/>
      <sheetName val="Phụ lục số 2- KQPB"/>
      <sheetName val="Phụ lục số 3- KQPB"/>
      <sheetName val="Phụ lục số 4-KQPB"/>
      <sheetName val="Phụ lục số 5-KQPB"/>
      <sheetName val="Phụ lục số 1- CKNS"/>
      <sheetName val="Phụ lục số 2- CKNS"/>
      <sheetName val="Phụ lục số 3- CKNS"/>
      <sheetName val="Phụ lục số 4- CKNS"/>
      <sheetName val="Phụ lục số 5- CKNS"/>
      <sheetName val="Phụ lục số 6- CKNS"/>
      <sheetName val="Phụ lục số 7- CKNS"/>
      <sheetName val="Phụ lục số 8- CKNS"/>
      <sheetName val="Phụ lục số 9- CKNS"/>
      <sheetName val="Phụ lục số 10-CKNS"/>
      <sheetName val="Biểu số 33-CK-NSNN"/>
      <sheetName val="Biểu số 34-CK-NSNN"/>
      <sheetName val="Biểu số 35-CK-NSNN"/>
      <sheetName val="Biểu số 36-CK-NSNN"/>
      <sheetName val="Biểu số 37-CK-NSNN"/>
      <sheetName val="Biểu số 38-CK-NSNN"/>
      <sheetName val="Biểu số 40-CK-NSNN"/>
      <sheetName val="Biếu số 41-CK-NSNN"/>
      <sheetName val="Biếu số 42-CK-NSNN"/>
      <sheetName val="Biếu số 43-CK-NSNN"/>
      <sheetName val="Biếu số 44-CK-NSNN"/>
      <sheetName val="Biểu số 46-CK-NSNN"/>
      <sheetName val="Biểu số 47-CK-NSNN"/>
      <sheetName val="Biểu số 48-CK-NSNN"/>
      <sheetName val="Biểu số 49-CK-NSNN"/>
      <sheetName val="Biểu số 50-CK-NSNN"/>
      <sheetName val="Biểu số 51-CK-NSNN"/>
      <sheetName val="Biểu số 53-CK-NSNN"/>
      <sheetName val="Biếu số 54-CK-NSNN"/>
      <sheetName val="Biếu số 55-CK-NSNN"/>
      <sheetName val="Biếu số 56-CK-NSNN"/>
      <sheetName val="Biếu số 57-CK-NSNN"/>
      <sheetName val="Biếu bổ s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N10">
            <v>530934</v>
          </cell>
          <cell r="O10">
            <v>505246</v>
          </cell>
        </row>
        <row r="11">
          <cell r="N11">
            <v>100000</v>
          </cell>
          <cell r="O11">
            <v>700000</v>
          </cell>
        </row>
        <row r="12">
          <cell r="N12">
            <v>1500000</v>
          </cell>
          <cell r="O12">
            <v>0</v>
          </cell>
        </row>
        <row r="13">
          <cell r="N13">
            <v>38777</v>
          </cell>
          <cell r="O13">
            <v>0</v>
          </cell>
        </row>
        <row r="14">
          <cell r="N14">
            <v>3100034</v>
          </cell>
          <cell r="O14">
            <v>6040623</v>
          </cell>
        </row>
        <row r="18">
          <cell r="N18">
            <v>31000</v>
          </cell>
          <cell r="O18">
            <v>0</v>
          </cell>
        </row>
        <row r="19">
          <cell r="N19">
            <v>954435</v>
          </cell>
          <cell r="O19">
            <v>3135822</v>
          </cell>
        </row>
        <row r="28">
          <cell r="N28">
            <v>2000</v>
          </cell>
          <cell r="O28">
            <v>0</v>
          </cell>
        </row>
        <row r="29">
          <cell r="N29">
            <v>135198</v>
          </cell>
          <cell r="O29">
            <v>137868</v>
          </cell>
        </row>
        <row r="30">
          <cell r="N30">
            <v>0</v>
          </cell>
          <cell r="O30">
            <v>0</v>
          </cell>
        </row>
        <row r="31">
          <cell r="N31">
            <v>2000</v>
          </cell>
          <cell r="O31">
            <v>0</v>
          </cell>
        </row>
        <row r="32">
          <cell r="N32">
            <v>1213473</v>
          </cell>
          <cell r="O32">
            <v>0</v>
          </cell>
        </row>
        <row r="33">
          <cell r="N33">
            <v>1127000</v>
          </cell>
        </row>
        <row r="34">
          <cell r="N34">
            <v>86473</v>
          </cell>
        </row>
        <row r="35">
          <cell r="N35">
            <v>48300</v>
          </cell>
          <cell r="O35">
            <v>0</v>
          </cell>
        </row>
      </sheetData>
      <sheetData sheetId="25"/>
      <sheetData sheetId="26"/>
      <sheetData sheetId="27">
        <row r="32">
          <cell r="E32">
            <v>5063957</v>
          </cell>
        </row>
        <row r="33">
          <cell r="E33">
            <v>4746159</v>
          </cell>
        </row>
        <row r="34">
          <cell r="E34">
            <v>317798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A5" t="str">
            <v>(Kèm theo Quyết định số    22/QĐ-UBND-HC ngày  10 tháng 01 năm 2022    của UBND tỉnh Đồng Tháp)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topLeftCell="A4" workbookViewId="0">
      <selection sqref="A1:XFD1048576"/>
    </sheetView>
  </sheetViews>
  <sheetFormatPr defaultColWidth="10.28515625" defaultRowHeight="15.75" x14ac:dyDescent="0.25"/>
  <cols>
    <col min="1" max="1" width="5.5703125" style="16" customWidth="1"/>
    <col min="2" max="2" width="57.42578125" style="16" customWidth="1"/>
    <col min="3" max="3" width="14.28515625" style="16" customWidth="1"/>
    <col min="4" max="4" width="13" style="16" customWidth="1"/>
    <col min="5" max="5" width="12.28515625" style="16" customWidth="1"/>
    <col min="6" max="16384" width="10.28515625" style="16"/>
  </cols>
  <sheetData>
    <row r="1" spans="1:5" s="8" customFormat="1" hidden="1" x14ac:dyDescent="0.25">
      <c r="B1" s="9" t="s">
        <v>16</v>
      </c>
      <c r="C1" s="9"/>
      <c r="D1" s="9"/>
      <c r="E1" s="10"/>
    </row>
    <row r="2" spans="1:5" s="8" customFormat="1" hidden="1" x14ac:dyDescent="0.25">
      <c r="B2" s="9" t="s">
        <v>17</v>
      </c>
      <c r="C2" s="9"/>
      <c r="D2" s="9"/>
      <c r="E2" s="10"/>
    </row>
    <row r="3" spans="1:5" s="8" customFormat="1" hidden="1" x14ac:dyDescent="0.25">
      <c r="B3" s="11"/>
      <c r="C3" s="12"/>
      <c r="D3" s="12"/>
      <c r="E3" s="12"/>
    </row>
    <row r="4" spans="1:5" s="8" customFormat="1" ht="41.25" customHeight="1" x14ac:dyDescent="0.25">
      <c r="A4" s="13" t="s">
        <v>18</v>
      </c>
      <c r="B4" s="12"/>
      <c r="C4" s="12"/>
      <c r="D4" s="12"/>
      <c r="E4" s="12"/>
    </row>
    <row r="5" spans="1:5" s="8" customFormat="1" x14ac:dyDescent="0.25">
      <c r="A5" s="14" t="str">
        <f>'[1]Biểu số 48-CK-NSNN'!A5:D5</f>
        <v>(Kèm theo Quyết định số    22/QĐ-UBND-HC ngày  10 tháng 01 năm 2022    của UBND tỉnh Đồng Tháp)</v>
      </c>
      <c r="B5" s="15"/>
      <c r="C5" s="15"/>
      <c r="D5" s="15"/>
      <c r="E5" s="15"/>
    </row>
    <row r="6" spans="1:5" ht="16.5" thickBot="1" x14ac:dyDescent="0.3">
      <c r="E6" s="17" t="s">
        <v>19</v>
      </c>
    </row>
    <row r="7" spans="1:5" s="8" customFormat="1" ht="15.75" customHeight="1" thickTop="1" x14ac:dyDescent="0.25">
      <c r="A7" s="18" t="s">
        <v>20</v>
      </c>
      <c r="B7" s="19" t="s">
        <v>21</v>
      </c>
      <c r="C7" s="20" t="s">
        <v>22</v>
      </c>
      <c r="D7" s="20"/>
      <c r="E7" s="21"/>
    </row>
    <row r="8" spans="1:5" s="8" customFormat="1" x14ac:dyDescent="0.25">
      <c r="A8" s="22"/>
      <c r="B8" s="23"/>
      <c r="C8" s="23" t="s">
        <v>23</v>
      </c>
      <c r="D8" s="24" t="s">
        <v>24</v>
      </c>
      <c r="E8" s="25"/>
    </row>
    <row r="9" spans="1:5" s="28" customFormat="1" ht="78.75" customHeight="1" x14ac:dyDescent="0.25">
      <c r="A9" s="22"/>
      <c r="B9" s="23"/>
      <c r="C9" s="23"/>
      <c r="D9" s="26" t="s">
        <v>25</v>
      </c>
      <c r="E9" s="27" t="s">
        <v>26</v>
      </c>
    </row>
    <row r="10" spans="1:5" s="32" customFormat="1" ht="20.100000000000001" customHeight="1" x14ac:dyDescent="0.25">
      <c r="A10" s="29"/>
      <c r="B10" s="30" t="s">
        <v>10</v>
      </c>
      <c r="C10" s="1">
        <f>SUM(C11,C26,C29)</f>
        <v>14054453</v>
      </c>
      <c r="D10" s="1">
        <f>SUM(D11,D26,D29)</f>
        <v>6670716</v>
      </c>
      <c r="E10" s="31">
        <f>SUM(E11,E26,E29)</f>
        <v>7383737</v>
      </c>
    </row>
    <row r="11" spans="1:5" s="32" customFormat="1" ht="20.100000000000001" customHeight="1" x14ac:dyDescent="0.25">
      <c r="A11" s="33" t="s">
        <v>0</v>
      </c>
      <c r="B11" s="34" t="s">
        <v>11</v>
      </c>
      <c r="C11" s="2">
        <f>SUM(C12,C18,C22,C23,C24,C25)</f>
        <v>12792680</v>
      </c>
      <c r="D11" s="2">
        <f>SUM(D12,D18,D22,D23,D24,D25)</f>
        <v>5408943</v>
      </c>
      <c r="E11" s="35">
        <f>SUM(E12,E18,E22,E23,E24,E25)</f>
        <v>7383737</v>
      </c>
    </row>
    <row r="12" spans="1:5" s="32" customFormat="1" ht="20.100000000000001" customHeight="1" x14ac:dyDescent="0.25">
      <c r="A12" s="36" t="s">
        <v>2</v>
      </c>
      <c r="B12" s="37" t="s">
        <v>27</v>
      </c>
      <c r="C12" s="3">
        <f>SUM(D12:E12)</f>
        <v>3374957</v>
      </c>
      <c r="D12" s="3">
        <f>SUM(D14:D17)</f>
        <v>2169711</v>
      </c>
      <c r="E12" s="38">
        <f>SUM(E14:E17)</f>
        <v>1205246</v>
      </c>
    </row>
    <row r="13" spans="1:5" s="42" customFormat="1" ht="20.100000000000001" customHeight="1" x14ac:dyDescent="0.25">
      <c r="A13" s="39"/>
      <c r="B13" s="40" t="s">
        <v>28</v>
      </c>
      <c r="C13" s="4"/>
      <c r="D13" s="4"/>
      <c r="E13" s="41"/>
    </row>
    <row r="14" spans="1:5" ht="20.100000000000001" customHeight="1" x14ac:dyDescent="0.25">
      <c r="A14" s="43">
        <v>1</v>
      </c>
      <c r="B14" s="40" t="s">
        <v>29</v>
      </c>
      <c r="C14" s="5">
        <f>SUM(D14:E14)</f>
        <v>1036180</v>
      </c>
      <c r="D14" s="5">
        <f>'[1]Phụ lục số 2'!N10</f>
        <v>530934</v>
      </c>
      <c r="E14" s="44">
        <f>'[1]Phụ lục số 2'!O10</f>
        <v>505246</v>
      </c>
    </row>
    <row r="15" spans="1:5" ht="20.100000000000001" customHeight="1" x14ac:dyDescent="0.25">
      <c r="A15" s="43">
        <v>2</v>
      </c>
      <c r="B15" s="40" t="s">
        <v>12</v>
      </c>
      <c r="C15" s="5">
        <f>SUM(D15:E15)</f>
        <v>800000</v>
      </c>
      <c r="D15" s="5">
        <f>'[1]Phụ lục số 2'!N11</f>
        <v>100000</v>
      </c>
      <c r="E15" s="44">
        <f>'[1]Phụ lục số 2'!O11</f>
        <v>700000</v>
      </c>
    </row>
    <row r="16" spans="1:5" ht="20.100000000000001" customHeight="1" x14ac:dyDescent="0.25">
      <c r="A16" s="43">
        <v>3</v>
      </c>
      <c r="B16" s="40" t="s">
        <v>13</v>
      </c>
      <c r="C16" s="5">
        <f>SUM(D16:E16)</f>
        <v>1500000</v>
      </c>
      <c r="D16" s="5">
        <f>'[1]Phụ lục số 2'!N12</f>
        <v>1500000</v>
      </c>
      <c r="E16" s="44">
        <f>'[1]Phụ lục số 2'!O12</f>
        <v>0</v>
      </c>
    </row>
    <row r="17" spans="1:5" ht="20.100000000000001" customHeight="1" x14ac:dyDescent="0.25">
      <c r="A17" s="43">
        <v>4</v>
      </c>
      <c r="B17" s="40" t="s">
        <v>30</v>
      </c>
      <c r="C17" s="5">
        <f>SUM(D17:E17)</f>
        <v>38777</v>
      </c>
      <c r="D17" s="5">
        <f>'[1]Phụ lục số 2'!N13</f>
        <v>38777</v>
      </c>
      <c r="E17" s="44">
        <f>'[1]Phụ lục số 2'!O13</f>
        <v>0</v>
      </c>
    </row>
    <row r="18" spans="1:5" s="32" customFormat="1" ht="20.100000000000001" customHeight="1" x14ac:dyDescent="0.25">
      <c r="A18" s="36" t="s">
        <v>3</v>
      </c>
      <c r="B18" s="37" t="s">
        <v>31</v>
      </c>
      <c r="C18" s="3">
        <f>SUM(D18:E18)</f>
        <v>9140657</v>
      </c>
      <c r="D18" s="3">
        <f>'[1]Phụ lục số 2'!N14</f>
        <v>3100034</v>
      </c>
      <c r="E18" s="38">
        <f>'[1]Phụ lục số 2'!O14</f>
        <v>6040623</v>
      </c>
    </row>
    <row r="19" spans="1:5" s="8" customFormat="1" ht="20.100000000000001" customHeight="1" x14ac:dyDescent="0.25">
      <c r="A19" s="45"/>
      <c r="B19" s="40" t="s">
        <v>14</v>
      </c>
      <c r="C19" s="6"/>
      <c r="D19" s="6"/>
      <c r="E19" s="46"/>
    </row>
    <row r="20" spans="1:5" ht="20.100000000000001" customHeight="1" x14ac:dyDescent="0.25">
      <c r="A20" s="43">
        <v>1</v>
      </c>
      <c r="B20" s="40" t="s">
        <v>32</v>
      </c>
      <c r="C20" s="5">
        <f t="shared" ref="C20:C29" si="0">SUM(D20:E20)</f>
        <v>4090257</v>
      </c>
      <c r="D20" s="5">
        <f>'[1]Phụ lục số 2'!N19</f>
        <v>954435</v>
      </c>
      <c r="E20" s="44">
        <f>'[1]Phụ lục số 2'!O19</f>
        <v>3135822</v>
      </c>
    </row>
    <row r="21" spans="1:5" ht="20.100000000000001" customHeight="1" x14ac:dyDescent="0.25">
      <c r="A21" s="43">
        <v>2</v>
      </c>
      <c r="B21" s="40" t="s">
        <v>33</v>
      </c>
      <c r="C21" s="5">
        <f t="shared" si="0"/>
        <v>31000</v>
      </c>
      <c r="D21" s="5">
        <f>'[1]Phụ lục số 2'!N18</f>
        <v>31000</v>
      </c>
      <c r="E21" s="44">
        <f>'[1]Phụ lục số 2'!O18</f>
        <v>0</v>
      </c>
    </row>
    <row r="22" spans="1:5" s="32" customFormat="1" ht="20.100000000000001" customHeight="1" x14ac:dyDescent="0.25">
      <c r="A22" s="36" t="s">
        <v>4</v>
      </c>
      <c r="B22" s="47" t="s">
        <v>34</v>
      </c>
      <c r="C22" s="3">
        <f t="shared" si="0"/>
        <v>2000</v>
      </c>
      <c r="D22" s="3">
        <f>'[1]Phụ lục số 2'!N28</f>
        <v>2000</v>
      </c>
      <c r="E22" s="38">
        <f>'[1]Phụ lục số 2'!O28</f>
        <v>0</v>
      </c>
    </row>
    <row r="23" spans="1:5" s="32" customFormat="1" ht="20.100000000000001" customHeight="1" x14ac:dyDescent="0.25">
      <c r="A23" s="36" t="s">
        <v>5</v>
      </c>
      <c r="B23" s="37" t="s">
        <v>7</v>
      </c>
      <c r="C23" s="3">
        <f t="shared" si="0"/>
        <v>273066</v>
      </c>
      <c r="D23" s="3">
        <f>'[1]Phụ lục số 2'!N29</f>
        <v>135198</v>
      </c>
      <c r="E23" s="38">
        <f>'[1]Phụ lục số 2'!O29</f>
        <v>137868</v>
      </c>
    </row>
    <row r="24" spans="1:5" s="32" customFormat="1" ht="20.100000000000001" customHeight="1" x14ac:dyDescent="0.25">
      <c r="A24" s="36" t="s">
        <v>6</v>
      </c>
      <c r="B24" s="37" t="s">
        <v>8</v>
      </c>
      <c r="C24" s="3">
        <f t="shared" si="0"/>
        <v>0</v>
      </c>
      <c r="D24" s="3">
        <f>'[1]Phụ lục số 2'!N30</f>
        <v>0</v>
      </c>
      <c r="E24" s="38">
        <f>'[1]Phụ lục số 2'!O30</f>
        <v>0</v>
      </c>
    </row>
    <row r="25" spans="1:5" s="32" customFormat="1" ht="20.100000000000001" customHeight="1" x14ac:dyDescent="0.25">
      <c r="A25" s="36" t="s">
        <v>15</v>
      </c>
      <c r="B25" s="48" t="s">
        <v>35</v>
      </c>
      <c r="C25" s="3">
        <f t="shared" si="0"/>
        <v>2000</v>
      </c>
      <c r="D25" s="3">
        <f>'[1]Phụ lục số 2'!N31</f>
        <v>2000</v>
      </c>
      <c r="E25" s="38">
        <f>'[1]Phụ lục số 2'!O31</f>
        <v>0</v>
      </c>
    </row>
    <row r="26" spans="1:5" s="32" customFormat="1" ht="20.100000000000001" customHeight="1" x14ac:dyDescent="0.25">
      <c r="A26" s="49" t="s">
        <v>1</v>
      </c>
      <c r="B26" s="50" t="s">
        <v>36</v>
      </c>
      <c r="C26" s="3">
        <f t="shared" si="0"/>
        <v>1213473</v>
      </c>
      <c r="D26" s="3">
        <f>'[1]Phụ lục số 2'!N32</f>
        <v>1213473</v>
      </c>
      <c r="E26" s="38">
        <f>'[1]Phụ lục số 2'!O32</f>
        <v>0</v>
      </c>
    </row>
    <row r="27" spans="1:5" s="42" customFormat="1" ht="31.5" x14ac:dyDescent="0.25">
      <c r="A27" s="51">
        <v>1</v>
      </c>
      <c r="B27" s="52" t="s">
        <v>37</v>
      </c>
      <c r="C27" s="7">
        <f t="shared" si="0"/>
        <v>1127000</v>
      </c>
      <c r="D27" s="7">
        <f>'[1]Phụ lục số 2'!N33</f>
        <v>1127000</v>
      </c>
      <c r="E27" s="53">
        <f>'[1]Phụ lục số 2'!O33</f>
        <v>0</v>
      </c>
    </row>
    <row r="28" spans="1:5" s="42" customFormat="1" ht="31.5" x14ac:dyDescent="0.25">
      <c r="A28" s="51">
        <v>2</v>
      </c>
      <c r="B28" s="52" t="s">
        <v>38</v>
      </c>
      <c r="C28" s="7">
        <f t="shared" si="0"/>
        <v>86473</v>
      </c>
      <c r="D28" s="7">
        <f>'[1]Phụ lục số 2'!N34</f>
        <v>86473</v>
      </c>
      <c r="E28" s="53">
        <f>'[1]Phụ lục số 2'!O34</f>
        <v>0</v>
      </c>
    </row>
    <row r="29" spans="1:5" ht="25.5" customHeight="1" thickBot="1" x14ac:dyDescent="0.3">
      <c r="A29" s="54" t="s">
        <v>9</v>
      </c>
      <c r="B29" s="55" t="s">
        <v>39</v>
      </c>
      <c r="C29" s="56">
        <f t="shared" si="0"/>
        <v>48300</v>
      </c>
      <c r="D29" s="56">
        <f>'[1]Phụ lục số 2'!N35</f>
        <v>48300</v>
      </c>
      <c r="E29" s="57">
        <f>'[1]Phụ lục số 2'!O35</f>
        <v>0</v>
      </c>
    </row>
    <row r="30" spans="1:5" ht="16.5" thickTop="1" x14ac:dyDescent="0.25">
      <c r="B30" s="58" t="s">
        <v>40</v>
      </c>
      <c r="C30" s="59"/>
      <c r="D30" s="59"/>
      <c r="E30" s="59"/>
    </row>
    <row r="31" spans="1:5" x14ac:dyDescent="0.25">
      <c r="B31" s="60" t="s">
        <v>41</v>
      </c>
      <c r="C31" s="59"/>
      <c r="D31" s="61">
        <f>'[1]Phụ lục số 5'!E32</f>
        <v>5063957</v>
      </c>
      <c r="E31" s="62" t="s">
        <v>42</v>
      </c>
    </row>
    <row r="32" spans="1:5" x14ac:dyDescent="0.25">
      <c r="B32" s="60" t="s">
        <v>43</v>
      </c>
      <c r="C32" s="59"/>
      <c r="D32" s="60">
        <f>'[1]Phụ lục số 5'!E33</f>
        <v>4746159</v>
      </c>
      <c r="E32" s="59" t="s">
        <v>42</v>
      </c>
    </row>
    <row r="33" spans="2:5" x14ac:dyDescent="0.25">
      <c r="B33" s="60" t="s">
        <v>44</v>
      </c>
      <c r="C33" s="59"/>
      <c r="D33" s="60">
        <f>'[1]Phụ lục số 5'!E34</f>
        <v>317798</v>
      </c>
      <c r="E33" s="59" t="s">
        <v>42</v>
      </c>
    </row>
    <row r="34" spans="2:5" x14ac:dyDescent="0.25">
      <c r="B34" s="60" t="s">
        <v>45</v>
      </c>
      <c r="C34" s="63"/>
      <c r="D34" s="64"/>
      <c r="E34" s="63"/>
    </row>
    <row r="35" spans="2:5" ht="15.75" customHeight="1" x14ac:dyDescent="0.25">
      <c r="B35" s="65" t="s">
        <v>46</v>
      </c>
      <c r="C35" s="65"/>
      <c r="D35" s="65"/>
      <c r="E35" s="65"/>
    </row>
  </sheetData>
  <mergeCells count="11">
    <mergeCell ref="B35:E35"/>
    <mergeCell ref="B1:D1"/>
    <mergeCell ref="B2:D2"/>
    <mergeCell ref="C3:E3"/>
    <mergeCell ref="A4:E4"/>
    <mergeCell ref="A5:E5"/>
    <mergeCell ref="A7:A9"/>
    <mergeCell ref="B7:B9"/>
    <mergeCell ref="C7:E7"/>
    <mergeCell ref="C8:C9"/>
    <mergeCell ref="D8:E8"/>
  </mergeCells>
  <pageMargins left="0.7" right="0.7" top="0.75" bottom="0.75" header="0.3" footer="0.3"/>
  <pageSetup scale="6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FE9C4-1866-45C7-A88E-23403EAC8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D9E48C-0B59-469E-8391-63E88F456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5C4572-2F5F-4D6C-B640-F01CA251057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2021-03-05T01:43:01Z</cp:lastPrinted>
  <dcterms:created xsi:type="dcterms:W3CDTF">2018-08-22T07:49:45Z</dcterms:created>
  <dcterms:modified xsi:type="dcterms:W3CDTF">2022-01-14T07:57:20Z</dcterms:modified>
</cp:coreProperties>
</file>