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huong\Nam 2021\Du toan 2022\Cong khai a.Quang\"/>
    </mc:Choice>
  </mc:AlternateContent>
  <bookViews>
    <workbookView xWindow="0" yWindow="0" windowWidth="20490" windowHeight="7650"/>
  </bookViews>
  <sheets>
    <sheet name="Sheet1" sheetId="1" r:id="rId1"/>
  </sheets>
  <externalReferences>
    <externalReference r:id="rId2"/>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2" i="1" l="1"/>
  <c r="C42" i="1" s="1"/>
  <c r="M42" i="1"/>
  <c r="T41" i="1"/>
  <c r="C41" i="1" s="1"/>
  <c r="M41" i="1"/>
  <c r="T40" i="1"/>
  <c r="S40" i="1"/>
  <c r="M40" i="1"/>
  <c r="C40" i="1" s="1"/>
  <c r="S39" i="1"/>
  <c r="M39" i="1" s="1"/>
  <c r="C39" i="1" s="1"/>
  <c r="R38" i="1"/>
  <c r="M38" i="1"/>
  <c r="C38" i="1"/>
  <c r="P37" i="1"/>
  <c r="M37" i="1" s="1"/>
  <c r="C37" i="1" s="1"/>
  <c r="N36" i="1"/>
  <c r="M36" i="1" s="1"/>
  <c r="C36" i="1" s="1"/>
  <c r="N35" i="1"/>
  <c r="M35" i="1"/>
  <c r="C35" i="1"/>
  <c r="O34" i="1"/>
  <c r="M34" i="1"/>
  <c r="C34" i="1" s="1"/>
  <c r="O33" i="1"/>
  <c r="M33" i="1"/>
  <c r="L33" i="1"/>
  <c r="C33" i="1"/>
  <c r="N32" i="1"/>
  <c r="M32" i="1" s="1"/>
  <c r="L32" i="1"/>
  <c r="C32" i="1" s="1"/>
  <c r="M31" i="1"/>
  <c r="J31" i="1"/>
  <c r="C31" i="1"/>
  <c r="M30" i="1"/>
  <c r="H30" i="1"/>
  <c r="C30" i="1" s="1"/>
  <c r="T29" i="1"/>
  <c r="M29" i="1"/>
  <c r="C29" i="1" s="1"/>
  <c r="G29" i="1"/>
  <c r="U28" i="1"/>
  <c r="U9" i="1" s="1"/>
  <c r="M28" i="1"/>
  <c r="K28" i="1"/>
  <c r="I28" i="1"/>
  <c r="H28" i="1"/>
  <c r="F28" i="1"/>
  <c r="C28" i="1" s="1"/>
  <c r="M27" i="1"/>
  <c r="F27" i="1"/>
  <c r="C27" i="1"/>
  <c r="T26" i="1"/>
  <c r="Q26" i="1"/>
  <c r="O26" i="1"/>
  <c r="N26" i="1"/>
  <c r="M26" i="1" s="1"/>
  <c r="C26" i="1" s="1"/>
  <c r="K26" i="1"/>
  <c r="F26" i="1"/>
  <c r="O25" i="1"/>
  <c r="M25" i="1" s="1"/>
  <c r="N25" i="1"/>
  <c r="K25" i="1"/>
  <c r="F25" i="1"/>
  <c r="T24" i="1"/>
  <c r="Q24" i="1"/>
  <c r="O24" i="1"/>
  <c r="M24" i="1" s="1"/>
  <c r="N24" i="1"/>
  <c r="K24" i="1"/>
  <c r="C24" i="1" s="1"/>
  <c r="F24" i="1"/>
  <c r="O23" i="1"/>
  <c r="N23" i="1"/>
  <c r="M23" i="1"/>
  <c r="C23" i="1" s="1"/>
  <c r="F23" i="1"/>
  <c r="N22" i="1"/>
  <c r="M22" i="1" s="1"/>
  <c r="C22" i="1" s="1"/>
  <c r="K22" i="1"/>
  <c r="F22" i="1"/>
  <c r="T21" i="1"/>
  <c r="T9" i="1" s="1"/>
  <c r="Q21" i="1"/>
  <c r="N21" i="1"/>
  <c r="M21" i="1" s="1"/>
  <c r="C21" i="1" s="1"/>
  <c r="K21" i="1"/>
  <c r="F21" i="1"/>
  <c r="Q20" i="1"/>
  <c r="M20" i="1"/>
  <c r="K20" i="1"/>
  <c r="F20" i="1"/>
  <c r="C20" i="1" s="1"/>
  <c r="T19" i="1"/>
  <c r="Q19" i="1"/>
  <c r="O19" i="1"/>
  <c r="N19" i="1"/>
  <c r="M19" i="1"/>
  <c r="C19" i="1" s="1"/>
  <c r="F19" i="1"/>
  <c r="T18" i="1"/>
  <c r="Q18" i="1"/>
  <c r="O18" i="1"/>
  <c r="N18" i="1"/>
  <c r="M18" i="1"/>
  <c r="K18" i="1"/>
  <c r="C18" i="1" s="1"/>
  <c r="F18" i="1"/>
  <c r="U17" i="1"/>
  <c r="T17" i="1"/>
  <c r="Q17" i="1"/>
  <c r="N17" i="1"/>
  <c r="M17" i="1"/>
  <c r="K17" i="1"/>
  <c r="C17" i="1" s="1"/>
  <c r="F17" i="1"/>
  <c r="T16" i="1"/>
  <c r="Q16" i="1"/>
  <c r="N16" i="1"/>
  <c r="M16" i="1"/>
  <c r="F16" i="1"/>
  <c r="C16" i="1"/>
  <c r="T15" i="1"/>
  <c r="Q15" i="1"/>
  <c r="M15" i="1" s="1"/>
  <c r="C15" i="1" s="1"/>
  <c r="K15" i="1"/>
  <c r="F15" i="1"/>
  <c r="M14" i="1"/>
  <c r="E14" i="1"/>
  <c r="C14" i="1" s="1"/>
  <c r="O13" i="1"/>
  <c r="M13" i="1" s="1"/>
  <c r="C13" i="1" s="1"/>
  <c r="L13" i="1"/>
  <c r="D13" i="1"/>
  <c r="M12" i="1"/>
  <c r="D12" i="1"/>
  <c r="C12" i="1" s="1"/>
  <c r="M11" i="1"/>
  <c r="D11" i="1"/>
  <c r="C11" i="1" s="1"/>
  <c r="M10" i="1"/>
  <c r="D10" i="1"/>
  <c r="C10" i="1"/>
  <c r="V9" i="1"/>
  <c r="R9" i="1"/>
  <c r="N9" i="1"/>
  <c r="L9" i="1"/>
  <c r="J9" i="1"/>
  <c r="I9" i="1"/>
  <c r="G9" i="1"/>
  <c r="F9" i="1"/>
  <c r="M9" i="1" l="1"/>
  <c r="C25" i="1"/>
  <c r="C9" i="1" s="1"/>
  <c r="Q9" i="1"/>
  <c r="P9" i="1"/>
  <c r="O9" i="1"/>
  <c r="H9" i="1"/>
  <c r="K9" i="1"/>
  <c r="S9" i="1"/>
  <c r="D9" i="1"/>
  <c r="E9" i="1"/>
</calcChain>
</file>

<file path=xl/sharedStrings.xml><?xml version="1.0" encoding="utf-8"?>
<sst xmlns="http://schemas.openxmlformats.org/spreadsheetml/2006/main" count="69" uniqueCount="63">
  <si>
    <t>Đơn vị: Triệu đồng</t>
  </si>
  <si>
    <t>STT</t>
  </si>
  <si>
    <t>TÊN ĐƠN VỊ</t>
  </si>
  <si>
    <t>TỔNG SỐ</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</si>
  <si>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</si>
  <si>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</si>
  <si>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</si>
  <si>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</si>
  <si>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</si>
  <si>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</si>
  <si>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</si>
  <si>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</si>
  <si>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</si>
  <si>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TRONG ĐÓ</t>
  </si>
  <si>
    <t>CHI HOẠT ĐỘNG CỦA CƠ QUAN QUẢN LÝ NHÀ NƯỚC, ĐẢNG, ĐOÀN THỂ</t>
  </si>
  <si>
    <t>CHI BẢO ĐẢM XÃ HỘI</t>
  </si>
  <si>
    <t>CHI GIAO THÔNG</t>
  </si>
  <si>
    <t>CHI NÔNG NGHIỆP, LÂM NGHIỆP, THỦY LỢI, THỦY SẢN</t>
  </si>
  <si>
    <t>(Dự toán đã được Hội đồng nhân dân quyết định)</t>
  </si>
  <si>
    <t>Biểu số 52/CK-NSNN</t>
  </si>
  <si>
    <t>DỰ TOÁN CHI ĐẦU TƯ PHÁT TRIỂN CỦA NGÂN SÁCH CẤP TỈNH CHO TỪNG CƠ QUAN, TỔ CHỨC THEO LĨNH VỰC NĂM 2022</t>
  </si>
  <si>
    <t>(Kèm theo Công văn số   47 SKHĐT-NV ngày  07  tháng 01 năm 2022 của Sở Kế hoạch và Đầu tư)</t>
  </si>
  <si>
    <t>QUỐC PHÒNG</t>
  </si>
  <si>
    <t>AN NINH VÀ TRẬT TỰ, AN TOÀN XÃ HỘI</t>
  </si>
  <si>
    <t>CHI KHÁC</t>
  </si>
  <si>
    <t>KHU CÔNG NGHIỆP VÀ KHU KINH TẾ</t>
  </si>
  <si>
    <t>CÔNG TRÌNH CÔNG CỘNG TẠI CÁC ĐÔ THỊ, HẠ TẦNG KỸ THUẬT KHU ĐÔ THỊ MỚI</t>
  </si>
  <si>
    <t>QUY HOẠCH</t>
  </si>
  <si>
    <t>CÔNG NGHỆ THÔNG TIN</t>
  </si>
  <si>
    <t>Bộ Chỉ huy Quân sự Tỉnh</t>
  </si>
  <si>
    <t>Bộ Chỉ huy Bộ đội biên phòng Tỉnh</t>
  </si>
  <si>
    <t>Đoàn kinh tế Quốc phòng 959</t>
  </si>
  <si>
    <t>Ban QLDA ĐTXD CT NN&amp;PTNT Tỉnh</t>
  </si>
  <si>
    <t>Công an Tỉnh</t>
  </si>
  <si>
    <t>UBND thành phố Hồng Ngự</t>
  </si>
  <si>
    <t>UBND thành phố Sa Đéc</t>
  </si>
  <si>
    <t>UBND huyện Hồng Ngự</t>
  </si>
  <si>
    <t>UBND huyện Tháp Mười</t>
  </si>
  <si>
    <t>UBND huyện Cao Lãnh</t>
  </si>
  <si>
    <t>UBND thành phố Cao Lãnh</t>
  </si>
  <si>
    <t>UBND huyện Lấp Vò</t>
  </si>
  <si>
    <t>UBND huyện Châu Thành</t>
  </si>
  <si>
    <t>UBND huyện Tân Hồng</t>
  </si>
  <si>
    <t>UBND huyện Tam Nông</t>
  </si>
  <si>
    <t>UBND huyện Thanh Bình</t>
  </si>
  <si>
    <t>UBND huyện Lai Vung</t>
  </si>
  <si>
    <t>Sở Giáo dục và Đào tạo</t>
  </si>
  <si>
    <t>Ban QLDA ĐTXD CT DD&amp;CN Tỉnh</t>
  </si>
  <si>
    <t>Sở Khoa học và Công nghệ</t>
  </si>
  <si>
    <t>Sở Y tế</t>
  </si>
  <si>
    <t>Đài phát thanh và Truyền hình Đồng Tháp</t>
  </si>
  <si>
    <t>Trung tâm phát triển Quỹ đất - Sở Tài nguyên và Môi trường</t>
  </si>
  <si>
    <t>Sở Nông nghiệp và Phát triển nông thôn</t>
  </si>
  <si>
    <t>Sở Xây dựng</t>
  </si>
  <si>
    <t>Sở Giao thông vận tải</t>
  </si>
  <si>
    <t>Ban QLDA ĐTXD CT Giao thông Tỉnh</t>
  </si>
  <si>
    <t>Ban Quản lý khu kinh tế</t>
  </si>
  <si>
    <t>Sở Kế hoạch và Đầu tư</t>
  </si>
  <si>
    <t>Sở Thông tin và Truyền thông</t>
  </si>
  <si>
    <t>Sở Tài nguyên và Môi trường</t>
  </si>
  <si>
    <t>Văn phòng UBND Tỉnh</t>
  </si>
  <si>
    <t>Nhiệm vụ chuẩn bị đầu tư và thaanh toán tất toán công trình</t>
  </si>
  <si>
    <r>
      <t xml:space="preserve">Ghi chú: 
- </t>
    </r>
    <r>
      <rPr>
        <sz val="12"/>
        <color indexed="8"/>
        <rFont val="Times New Roman"/>
        <family val="1"/>
      </rPr>
      <t>Dự toán nêu trên không bao gồm nguồn vốn ngân sách tập trung do cấp huyện quản lý (505,246 tỷ đồng), vốn thu tiền sử dụng đất (800 tỷ đồng) và vốn thu cổ phần hóa, thoái vốn doanh nghiệp địa phương (38,777 tỷ đồng)
- Theo Nghị quyết số 81/NQ-HĐND ngày 09/12/2021 của HĐND Tỉnh về việc thông qua phương án phân bổ kế hoạch đầu tư công năm 2022 từ nguồn ngân sách nhà nước do Tỉnh quản lý và phân bổ, cụ thể như sau:
+ Đối với nguồn vốn ngân sách địa phương: HĐND Tỉnh giao UBND Tỉnh chủ động điều chỉnh kế hoạch vốn năm 2022 (nếu cần thiết), báo cáo lại Hội đồng nhân dân Tỉnh tại kỳ họp gần nhất.
+ Đối với nguồn vốn ngân sách Trung ương (gồm vốn nước ngoài ODA): HĐND Tỉnh giao UBND Tỉnh phân bổ vốn ngân sách Trung ương khi Trung ương chính thức giao kế hoạch vốn năm 2022 và báo cáo Hội đồng nhân dân Tỉnh tại kỳ họp gần nhất.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</si>
</sst>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
    <numFmt numFmtId="165" formatCode="#,###;\-#,###;&quot;&quot;;_(@_)"/>
    <numFmt numFmtId="166" formatCode="_(* #,##0_);_(* \(#,##0\);_(* &quot;-&quot;??_);_(@_)"/>
  </numFmts>
  <fonts count="24"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b/>
      <sz val="10"/>
      <name val="Times New Roman"/>
      <family val="1"/>
    </font>
    <font>
      <sz val="12"/>
      <name val=".VnTime"/>
      <family val="2"/>
    </font>
    <font>
      <sz val="10"/>
      <name val="Arial"/>
      <family val="2"/>
      <charset val="163"/>
    </font>
    <font>
      <sz val="13"/>
      <name val=".VnTime"/>
      <family val="2"/>
    </font>
    <font>
      <sz val="11"/>
      <name val="Times New Roman"/>
      <family val="1"/>
      <charset val="163"/>
    </font>
    <font>
      <sz val="10"/>
      <name val="Times New Roman"/>
      <family val="1"/>
    </font>
    <font>
      <i/>
      <sz val="11"/>
      <name val="Times New Roman"/>
      <family val="1"/>
    </font>
    <font>
      <u/>
      <sz val="12"/>
      <name val="Times New Roman"/>
      <family val="1"/>
    </font>
    <font>
      <sz val="11"/>
      <color theme="1"/>
      <name val="Calibri"/>
      <family val="2"/>
      <charset val="163"/>
      <scheme val="minor"/>
    </font>
    <font>
      <sz val="11"/>
      <color theme="1"/>
      <name val="Calibri"/>
      <family val="2"/>
      <scheme val="minor"/>
    </font>
    <font>
      <b/>
      <sz val="18"/>
      <name val="Times New Roman"/>
      <family val="1"/>
    </font>
    <font>
      <sz val="18"/>
      <name val="Times New Roman"/>
      <family val="1"/>
    </font>
    <font>
      <i/>
      <sz val="14"/>
      <name val="Times New Roman"/>
      <family val="1"/>
    </font>
    <font>
      <b/>
      <u/>
      <sz val="12"/>
      <name val="Times New Roman"/>
      <family val="1"/>
    </font>
    <font>
      <sz val="10"/>
      <name val="Arial"/>
      <family val="2"/>
    </font>
    <font>
      <b/>
      <sz val="12"/>
      <color theme="1"/>
      <name val="Times New Roman"/>
      <family val="1"/>
    </font>
    <font>
      <sz val="12"/>
      <color indexed="8"/>
      <name val="Times New Roman"/>
      <family val="1"/>
    </font>
    <font>
      <sz val="12"/>
      <color rgb="FFFF0000"/>
      <name val="Times New Roman"/>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3">
    <xf numFmtId="0" fontId="0" fillId="0" borderId="0"/>
    <xf numFmtId="43" fontId="10" fillId="0" borderId="0" applyFont="0" applyFill="0" applyBorder="0" applyAlignment="0" applyProtection="0"/>
    <xf numFmtId="44" fontId="10" fillId="0" borderId="0" applyFont="0" applyFill="0" applyBorder="0" applyAlignment="0" applyProtection="0"/>
    <xf numFmtId="165" fontId="9" fillId="0" borderId="0" applyFont="0" applyFill="0" applyBorder="0" applyAlignment="0" applyProtection="0"/>
    <xf numFmtId="0" fontId="7" fillId="0" borderId="0"/>
    <xf numFmtId="0" fontId="8" fillId="0" borderId="0"/>
    <xf numFmtId="0" fontId="2" fillId="0" borderId="0"/>
    <xf numFmtId="0" fontId="14" fillId="0" borderId="0"/>
    <xf numFmtId="0" fontId="7" fillId="0" borderId="0"/>
    <xf numFmtId="0" fontId="10" fillId="0" borderId="0"/>
    <xf numFmtId="0" fontId="1" fillId="0" borderId="0"/>
    <xf numFmtId="43" fontId="15" fillId="0" borderId="0" applyFont="0" applyFill="0" applyBorder="0" applyAlignment="0" applyProtection="0"/>
    <xf numFmtId="0" fontId="20" fillId="0" borderId="0"/>
  </cellStyleXfs>
  <cellXfs count="42">
    <xf numFmtId="0" fontId="0" fillId="0" borderId="0" xfId="0"/>
    <xf numFmtId="0" fontId="4" fillId="0" borderId="0" xfId="0" applyFont="1" applyFill="1" applyAlignment="1"/>
    <xf numFmtId="0" fontId="3" fillId="0" borderId="0" xfId="0" applyFont="1" applyFill="1"/>
    <xf numFmtId="0" fontId="11" fillId="0" borderId="0" xfId="0" applyFont="1" applyFill="1" applyAlignment="1">
      <alignment vertical="center"/>
    </xf>
    <xf numFmtId="0" fontId="11" fillId="0" borderId="0" xfId="0" applyFont="1" applyFill="1"/>
    <xf numFmtId="164" fontId="6" fillId="0" borderId="0" xfId="0" applyNumberFormat="1" applyFont="1" applyFill="1" applyAlignment="1">
      <alignment vertical="center" wrapText="1"/>
    </xf>
    <xf numFmtId="0" fontId="13"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right" vertical="center"/>
    </xf>
    <xf numFmtId="0" fontId="11" fillId="0" borderId="0" xfId="0" applyNumberFormat="1" applyFont="1" applyFill="1" applyAlignment="1">
      <alignment vertical="center"/>
    </xf>
    <xf numFmtId="0" fontId="4" fillId="0" borderId="0" xfId="0" applyNumberFormat="1" applyFont="1" applyFill="1" applyAlignment="1">
      <alignment horizontal="right" vertical="center"/>
    </xf>
    <xf numFmtId="164" fontId="12" fillId="0" borderId="0" xfId="0" applyNumberFormat="1" applyFont="1" applyFill="1" applyBorder="1" applyAlignment="1">
      <alignment horizontal="right"/>
    </xf>
    <xf numFmtId="0" fontId="5" fillId="0" borderId="0" xfId="0" applyNumberFormat="1" applyFont="1" applyFill="1" applyAlignment="1">
      <alignment horizontal="center" vertical="center" wrapText="1"/>
    </xf>
    <xf numFmtId="0" fontId="16" fillId="0" borderId="0" xfId="0" applyNumberFormat="1" applyFont="1" applyFill="1" applyAlignment="1">
      <alignment horizontal="center" vertical="center" wrapText="1"/>
    </xf>
    <xf numFmtId="0" fontId="17" fillId="0" borderId="0" xfId="0" applyFont="1" applyFill="1"/>
    <xf numFmtId="0" fontId="18" fillId="0" borderId="0" xfId="0" applyNumberFormat="1" applyFont="1" applyFill="1" applyAlignment="1">
      <alignment horizontal="center" vertical="center" wrapText="1"/>
    </xf>
    <xf numFmtId="164" fontId="4" fillId="2" borderId="1" xfId="0" applyNumberFormat="1" applyFont="1" applyFill="1" applyBorder="1" applyAlignment="1" applyProtection="1">
      <alignment horizontal="center" vertical="center" wrapText="1"/>
    </xf>
    <xf numFmtId="0" fontId="3" fillId="2" borderId="1" xfId="0" applyFont="1" applyFill="1" applyBorder="1"/>
    <xf numFmtId="16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19" fillId="2" borderId="1" xfId="0" applyNumberFormat="1" applyFont="1" applyFill="1" applyBorder="1" applyAlignment="1" applyProtection="1">
      <alignment horizontal="center" vertical="top"/>
    </xf>
    <xf numFmtId="164" fontId="19" fillId="2" borderId="1" xfId="0" applyNumberFormat="1" applyFont="1" applyFill="1" applyBorder="1" applyAlignment="1">
      <alignment horizontal="center" vertical="top"/>
    </xf>
    <xf numFmtId="164" fontId="19" fillId="2" borderId="1" xfId="0" applyNumberFormat="1" applyFont="1" applyFill="1" applyBorder="1" applyAlignment="1">
      <alignment horizontal="right" vertical="top"/>
    </xf>
    <xf numFmtId="164" fontId="3" fillId="2" borderId="1" xfId="0" applyNumberFormat="1" applyFont="1" applyFill="1" applyBorder="1" applyAlignment="1">
      <alignment horizontal="center" vertical="top"/>
    </xf>
    <xf numFmtId="3" fontId="3" fillId="2" borderId="1" xfId="12" applyNumberFormat="1" applyFont="1" applyFill="1" applyBorder="1" applyAlignment="1">
      <alignment vertical="top" wrapText="1"/>
    </xf>
    <xf numFmtId="166" fontId="3" fillId="2" borderId="1" xfId="11" applyNumberFormat="1" applyFont="1" applyFill="1" applyBorder="1" applyAlignment="1">
      <alignment horizontal="right" vertical="top"/>
    </xf>
    <xf numFmtId="3" fontId="3" fillId="2" borderId="1" xfId="12" quotePrefix="1" applyNumberFormat="1" applyFont="1" applyFill="1" applyBorder="1" applyAlignment="1">
      <alignment horizontal="left" vertical="top" wrapText="1"/>
    </xf>
    <xf numFmtId="166" fontId="4" fillId="2" borderId="1" xfId="11" quotePrefix="1" applyNumberFormat="1" applyFont="1" applyFill="1" applyBorder="1" applyAlignment="1">
      <alignment horizontal="right" vertical="top" wrapText="1"/>
    </xf>
    <xf numFmtId="1" fontId="3" fillId="2" borderId="1" xfId="12" quotePrefix="1" applyNumberFormat="1" applyFont="1" applyFill="1" applyBorder="1" applyAlignment="1">
      <alignment vertical="top" wrapText="1"/>
    </xf>
    <xf numFmtId="0" fontId="3" fillId="2" borderId="1" xfId="0" quotePrefix="1" applyFont="1" applyFill="1" applyBorder="1" applyAlignment="1">
      <alignment vertical="top" wrapText="1"/>
    </xf>
    <xf numFmtId="3" fontId="3" fillId="2" borderId="1" xfId="12" quotePrefix="1" applyNumberFormat="1" applyFont="1" applyFill="1" applyBorder="1" applyAlignment="1">
      <alignment vertical="top" wrapText="1"/>
    </xf>
    <xf numFmtId="0" fontId="3" fillId="2" borderId="1" xfId="0" quotePrefix="1" applyFont="1" applyFill="1" applyBorder="1" applyAlignment="1">
      <alignment horizontal="left" vertical="top" wrapText="1"/>
    </xf>
    <xf numFmtId="1" fontId="3" fillId="2" borderId="1" xfId="12" applyNumberFormat="1" applyFont="1" applyFill="1" applyBorder="1" applyAlignment="1">
      <alignment horizontal="left" vertical="top" wrapText="1"/>
    </xf>
    <xf numFmtId="164" fontId="3" fillId="2" borderId="1" xfId="0" applyNumberFormat="1" applyFont="1" applyFill="1" applyBorder="1" applyAlignment="1" applyProtection="1">
      <alignment horizontal="left" vertical="top"/>
    </xf>
    <xf numFmtId="0" fontId="0" fillId="0" borderId="0" xfId="0" applyAlignment="1">
      <alignment horizontal="center" vertical="top"/>
    </xf>
    <xf numFmtId="0" fontId="21" fillId="0" borderId="0" xfId="0" quotePrefix="1" applyFont="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top"/>
    </xf>
    <xf numFmtId="0" fontId="23" fillId="0" borderId="0" xfId="0" applyFont="1" applyAlignment="1">
      <alignment vertical="top"/>
    </xf>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Normal_Bieu mau (CV )"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hu%20luc%2052%20va%205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52"/>
      <sheetName val="PL58"/>
    </sheetNames>
    <sheetDataSet>
      <sheetData sheetId="0"/>
      <sheetData sheetId="1">
        <row r="13">
          <cell r="S13">
            <v>35800</v>
          </cell>
        </row>
        <row r="25">
          <cell r="S25">
            <v>24500</v>
          </cell>
        </row>
        <row r="34">
          <cell r="S34">
            <v>10000</v>
          </cell>
        </row>
        <row r="39">
          <cell r="S39">
            <v>10000</v>
          </cell>
        </row>
        <row r="46">
          <cell r="S46">
            <v>18600</v>
          </cell>
        </row>
        <row r="57">
          <cell r="S57">
            <v>38000</v>
          </cell>
        </row>
        <row r="76">
          <cell r="S76">
            <v>10900</v>
          </cell>
        </row>
        <row r="82">
          <cell r="S82">
            <v>48100</v>
          </cell>
        </row>
        <row r="100">
          <cell r="S100">
            <v>36900</v>
          </cell>
        </row>
        <row r="124">
          <cell r="S124">
            <v>38900</v>
          </cell>
        </row>
        <row r="145">
          <cell r="S145">
            <v>36400</v>
          </cell>
        </row>
        <row r="164">
          <cell r="S164">
            <v>18400</v>
          </cell>
        </row>
        <row r="177">
          <cell r="S177">
            <v>37400</v>
          </cell>
        </row>
        <row r="195">
          <cell r="S195">
            <v>60900</v>
          </cell>
        </row>
        <row r="219">
          <cell r="S219">
            <v>39100</v>
          </cell>
        </row>
        <row r="236">
          <cell r="S236">
            <v>46400</v>
          </cell>
        </row>
        <row r="255">
          <cell r="S255">
            <v>45400</v>
          </cell>
        </row>
        <row r="273">
          <cell r="S273">
            <v>59100</v>
          </cell>
        </row>
        <row r="290">
          <cell r="S290">
            <v>64300</v>
          </cell>
        </row>
        <row r="306">
          <cell r="S306">
            <v>12490</v>
          </cell>
        </row>
        <row r="316">
          <cell r="S316">
            <v>29200</v>
          </cell>
        </row>
        <row r="326">
          <cell r="S326">
            <v>20000</v>
          </cell>
        </row>
        <row r="333">
          <cell r="S333">
            <v>18900</v>
          </cell>
        </row>
        <row r="340">
          <cell r="S340">
            <v>15000</v>
          </cell>
        </row>
        <row r="348">
          <cell r="S348">
            <v>8000</v>
          </cell>
        </row>
        <row r="354">
          <cell r="S354">
            <v>6700</v>
          </cell>
        </row>
        <row r="362">
          <cell r="S362">
            <v>11000</v>
          </cell>
        </row>
        <row r="373">
          <cell r="S373">
            <v>6200</v>
          </cell>
        </row>
        <row r="381">
          <cell r="S381">
            <v>7300</v>
          </cell>
        </row>
        <row r="390">
          <cell r="S390">
            <v>6400</v>
          </cell>
        </row>
        <row r="397">
          <cell r="S397">
            <v>2400</v>
          </cell>
        </row>
        <row r="402">
          <cell r="S402">
            <v>5800</v>
          </cell>
        </row>
        <row r="409">
          <cell r="S409">
            <v>2600</v>
          </cell>
        </row>
        <row r="414">
          <cell r="S414">
            <v>1600</v>
          </cell>
        </row>
        <row r="420">
          <cell r="S420">
            <v>35000</v>
          </cell>
        </row>
        <row r="425">
          <cell r="S425">
            <v>15000</v>
          </cell>
        </row>
        <row r="430">
          <cell r="S430">
            <v>220000</v>
          </cell>
        </row>
        <row r="438">
          <cell r="S438">
            <v>11600</v>
          </cell>
        </row>
        <row r="445">
          <cell r="S445">
            <v>3700</v>
          </cell>
        </row>
        <row r="452">
          <cell r="S452">
            <v>3600</v>
          </cell>
        </row>
        <row r="457">
          <cell r="S457">
            <v>3300</v>
          </cell>
        </row>
        <row r="462">
          <cell r="S462">
            <v>18800</v>
          </cell>
        </row>
        <row r="472">
          <cell r="S472">
            <v>120378</v>
          </cell>
        </row>
        <row r="477">
          <cell r="S477">
            <v>287000</v>
          </cell>
        </row>
        <row r="482">
          <cell r="S482">
            <v>73300</v>
          </cell>
        </row>
        <row r="488">
          <cell r="S488">
            <v>20000</v>
          </cell>
        </row>
        <row r="494">
          <cell r="S494">
            <v>255500</v>
          </cell>
        </row>
        <row r="502">
          <cell r="S502">
            <v>472000</v>
          </cell>
        </row>
        <row r="519">
          <cell r="S519">
            <v>100000</v>
          </cell>
        </row>
        <row r="524">
          <cell r="S524">
            <v>8000</v>
          </cell>
        </row>
        <row r="529">
          <cell r="S529">
            <v>13500</v>
          </cell>
        </row>
        <row r="536">
          <cell r="S536">
            <v>33000</v>
          </cell>
        </row>
        <row r="543">
          <cell r="S543">
            <v>27000</v>
          </cell>
        </row>
        <row r="549">
          <cell r="S549">
            <v>17670</v>
          </cell>
        </row>
        <row r="558">
          <cell r="S558">
            <v>18000</v>
          </cell>
        </row>
        <row r="569">
          <cell r="S569">
            <v>37900</v>
          </cell>
        </row>
        <row r="579">
          <cell r="S579">
            <v>33600</v>
          </cell>
        </row>
        <row r="589">
          <cell r="S589">
            <v>10000</v>
          </cell>
        </row>
        <row r="594">
          <cell r="S594">
            <v>11000</v>
          </cell>
        </row>
        <row r="600">
          <cell r="S600">
            <v>20000</v>
          </cell>
        </row>
        <row r="606">
          <cell r="S606">
            <v>4000</v>
          </cell>
        </row>
        <row r="613">
          <cell r="S613">
            <v>32000</v>
          </cell>
        </row>
        <row r="623">
          <cell r="S623">
            <v>20000</v>
          </cell>
        </row>
        <row r="629">
          <cell r="S629">
            <v>25000</v>
          </cell>
        </row>
        <row r="637">
          <cell r="S637">
            <v>40000</v>
          </cell>
        </row>
        <row r="648">
          <cell r="S648">
            <v>35000</v>
          </cell>
        </row>
        <row r="656">
          <cell r="S656">
            <v>15000</v>
          </cell>
        </row>
        <row r="663">
          <cell r="S663">
            <v>10000</v>
          </cell>
        </row>
        <row r="669">
          <cell r="S669">
            <v>90000</v>
          </cell>
        </row>
        <row r="676">
          <cell r="S676">
            <v>30000</v>
          </cell>
        </row>
        <row r="681">
          <cell r="S681">
            <v>30400</v>
          </cell>
        </row>
        <row r="693">
          <cell r="S693">
            <v>17000</v>
          </cell>
        </row>
        <row r="702">
          <cell r="S702">
            <v>3000</v>
          </cell>
        </row>
        <row r="707">
          <cell r="S707">
            <v>9200</v>
          </cell>
        </row>
        <row r="712">
          <cell r="S712">
            <v>9000</v>
          </cell>
        </row>
        <row r="717">
          <cell r="S717">
            <v>12600</v>
          </cell>
        </row>
        <row r="722">
          <cell r="S722">
            <v>2500</v>
          </cell>
        </row>
        <row r="727">
          <cell r="S727">
            <v>4000</v>
          </cell>
        </row>
        <row r="733">
          <cell r="S733">
            <v>1000</v>
          </cell>
        </row>
        <row r="738">
          <cell r="S738">
            <v>4000</v>
          </cell>
        </row>
        <row r="747">
          <cell r="S747">
            <v>4000</v>
          </cell>
        </row>
        <row r="753">
          <cell r="S753">
            <v>2000</v>
          </cell>
        </row>
        <row r="759">
          <cell r="S759">
            <v>500</v>
          </cell>
        </row>
        <row r="765">
          <cell r="S765">
            <v>6000</v>
          </cell>
        </row>
        <row r="770">
          <cell r="S770">
            <v>10000</v>
          </cell>
        </row>
        <row r="775">
          <cell r="S775">
            <v>40501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6"/>
  <sheetViews>
    <sheetView tabSelected="1" workbookViewId="0">
      <selection activeCell="H11" sqref="H11"/>
    </sheetView>
  </sheetViews>
  <sheetFormatPr defaultColWidth="11.7109375" defaultRowHeight="15.75" x14ac:dyDescent="0.25"/>
  <cols>
    <col min="1" max="1" width="6.85546875" style="2" customWidth="1"/>
    <col min="2" max="2" width="31.28515625" style="2" customWidth="1"/>
    <col min="3" max="21" width="11.140625" style="2" customWidth="1"/>
    <col min="22" max="16384" width="11.7109375" style="2"/>
  </cols>
  <sheetData>
    <row r="1" spans="1:22" s="7" customFormat="1" ht="27.75" customHeight="1" x14ac:dyDescent="0.25">
      <c r="A1" s="1"/>
      <c r="B1" s="3"/>
      <c r="D1" s="8"/>
      <c r="E1" s="8"/>
      <c r="F1" s="8"/>
      <c r="G1" s="8"/>
      <c r="H1" s="8"/>
      <c r="J1" s="9"/>
      <c r="U1" s="10" t="s">
        <v>19</v>
      </c>
    </row>
    <row r="2" spans="1:22" s="14" customFormat="1" ht="23.25" x14ac:dyDescent="0.35">
      <c r="A2" s="13" t="s">
        <v>20</v>
      </c>
      <c r="B2" s="13"/>
      <c r="C2" s="13"/>
      <c r="D2" s="13"/>
      <c r="E2" s="13"/>
      <c r="F2" s="13"/>
      <c r="G2" s="13"/>
      <c r="H2" s="13"/>
      <c r="I2" s="13"/>
      <c r="J2" s="13"/>
      <c r="K2" s="13"/>
      <c r="L2" s="13"/>
      <c r="M2" s="13"/>
      <c r="N2" s="13"/>
      <c r="O2" s="13"/>
      <c r="P2" s="13"/>
      <c r="Q2" s="13"/>
      <c r="R2" s="13"/>
      <c r="S2" s="13"/>
      <c r="T2" s="13"/>
      <c r="U2" s="13"/>
    </row>
    <row r="3" spans="1:22" ht="24" customHeight="1" x14ac:dyDescent="0.25">
      <c r="A3" s="15" t="s">
        <v>18</v>
      </c>
      <c r="B3" s="15"/>
      <c r="C3" s="15"/>
      <c r="D3" s="15"/>
      <c r="E3" s="15"/>
      <c r="F3" s="15"/>
      <c r="G3" s="15"/>
      <c r="H3" s="15"/>
      <c r="I3" s="15"/>
      <c r="J3" s="15"/>
      <c r="K3" s="15"/>
      <c r="L3" s="15"/>
      <c r="M3" s="15"/>
      <c r="N3" s="15"/>
      <c r="O3" s="15"/>
      <c r="P3" s="15"/>
      <c r="Q3" s="15"/>
      <c r="R3" s="15"/>
      <c r="S3" s="15"/>
      <c r="T3" s="15"/>
      <c r="U3" s="15"/>
    </row>
    <row r="4" spans="1:22" ht="21" customHeight="1" x14ac:dyDescent="0.25">
      <c r="A4" s="15" t="s">
        <v>21</v>
      </c>
      <c r="B4" s="15"/>
      <c r="C4" s="15"/>
      <c r="D4" s="15"/>
      <c r="E4" s="15"/>
      <c r="F4" s="15"/>
      <c r="G4" s="15"/>
      <c r="H4" s="15"/>
      <c r="I4" s="15"/>
      <c r="J4" s="15"/>
      <c r="K4" s="15"/>
      <c r="L4" s="15"/>
      <c r="M4" s="15"/>
      <c r="N4" s="15"/>
      <c r="O4" s="15"/>
      <c r="P4" s="15"/>
      <c r="Q4" s="15"/>
      <c r="R4" s="15"/>
      <c r="S4" s="15"/>
      <c r="T4" s="15"/>
      <c r="U4" s="15"/>
    </row>
    <row r="5" spans="1:22" ht="28.9" customHeight="1" x14ac:dyDescent="0.25">
      <c r="A5" s="12"/>
      <c r="B5" s="12"/>
      <c r="C5" s="12"/>
      <c r="D5" s="12"/>
      <c r="E5" s="12"/>
      <c r="F5" s="12"/>
      <c r="G5" s="12"/>
      <c r="H5" s="12"/>
      <c r="I5" s="12"/>
      <c r="J5" s="12"/>
      <c r="K5" s="12"/>
      <c r="U5" s="11" t="s">
        <v>0</v>
      </c>
    </row>
    <row r="6" spans="1:22" s="4" customFormat="1" ht="21.6" customHeight="1" x14ac:dyDescent="0.25">
      <c r="A6" s="16" t="s">
        <v>1</v>
      </c>
      <c r="B6" s="16" t="s">
        <v>2</v>
      </c>
      <c r="C6" s="16" t="s">
        <v>3</v>
      </c>
      <c r="D6" s="16" t="s">
        <v>4</v>
      </c>
      <c r="E6" s="16"/>
      <c r="F6" s="16"/>
      <c r="G6" s="16"/>
      <c r="H6" s="16"/>
      <c r="I6" s="16"/>
      <c r="J6" s="16"/>
      <c r="K6" s="16"/>
      <c r="L6" s="16"/>
      <c r="M6" s="16"/>
      <c r="N6" s="16"/>
      <c r="O6" s="16"/>
      <c r="P6" s="16"/>
      <c r="Q6" s="16"/>
      <c r="R6" s="16"/>
      <c r="S6" s="16"/>
      <c r="T6" s="16"/>
      <c r="U6" s="16"/>
      <c r="V6" s="17"/>
    </row>
    <row r="7" spans="1:22" s="4" customFormat="1" ht="27.75" customHeight="1" x14ac:dyDescent="0.2">
      <c r="A7" s="16"/>
      <c r="B7" s="16"/>
      <c r="C7" s="16"/>
      <c r="D7" s="16" t="s">
        <v>22</v>
      </c>
      <c r="E7" s="16" t="s">
        <v>23</v>
      </c>
      <c r="F7" s="16" t="s">
        <v>5</v>
      </c>
      <c r="G7" s="16" t="s">
        <v>6</v>
      </c>
      <c r="H7" s="16" t="s">
        <v>7</v>
      </c>
      <c r="I7" s="18" t="s">
        <v>8</v>
      </c>
      <c r="J7" s="19" t="s">
        <v>9</v>
      </c>
      <c r="K7" s="18" t="s">
        <v>10</v>
      </c>
      <c r="L7" s="18" t="s">
        <v>11</v>
      </c>
      <c r="M7" s="18" t="s">
        <v>12</v>
      </c>
      <c r="N7" s="18" t="s">
        <v>13</v>
      </c>
      <c r="O7" s="18"/>
      <c r="P7" s="18"/>
      <c r="Q7" s="18"/>
      <c r="R7" s="18"/>
      <c r="S7" s="18"/>
      <c r="T7" s="18" t="s">
        <v>14</v>
      </c>
      <c r="U7" s="19" t="s">
        <v>15</v>
      </c>
      <c r="V7" s="19" t="s">
        <v>24</v>
      </c>
    </row>
    <row r="8" spans="1:22" s="5" customFormat="1" ht="60.6" customHeight="1" x14ac:dyDescent="0.25">
      <c r="A8" s="16"/>
      <c r="B8" s="16"/>
      <c r="C8" s="16"/>
      <c r="D8" s="16"/>
      <c r="E8" s="16"/>
      <c r="F8" s="16"/>
      <c r="G8" s="16"/>
      <c r="H8" s="16"/>
      <c r="I8" s="18"/>
      <c r="J8" s="19"/>
      <c r="K8" s="18"/>
      <c r="L8" s="18"/>
      <c r="M8" s="18"/>
      <c r="N8" s="20" t="s">
        <v>16</v>
      </c>
      <c r="O8" s="20" t="s">
        <v>17</v>
      </c>
      <c r="P8" s="21" t="s">
        <v>25</v>
      </c>
      <c r="Q8" s="21" t="s">
        <v>26</v>
      </c>
      <c r="R8" s="21" t="s">
        <v>27</v>
      </c>
      <c r="S8" s="21" t="s">
        <v>28</v>
      </c>
      <c r="T8" s="18"/>
      <c r="U8" s="19"/>
      <c r="V8" s="19"/>
    </row>
    <row r="9" spans="1:22" s="6" customFormat="1" ht="28.9" customHeight="1" x14ac:dyDescent="0.25">
      <c r="A9" s="22"/>
      <c r="B9" s="23" t="s">
        <v>3</v>
      </c>
      <c r="C9" s="24">
        <f>SUM(C10:C42)</f>
        <v>3158239</v>
      </c>
      <c r="D9" s="24">
        <f t="shared" ref="D9:V9" si="0">SUM(D10:D42)</f>
        <v>80300</v>
      </c>
      <c r="E9" s="24">
        <f t="shared" si="0"/>
        <v>18600</v>
      </c>
      <c r="F9" s="24">
        <f t="shared" si="0"/>
        <v>580200</v>
      </c>
      <c r="G9" s="24">
        <f t="shared" si="0"/>
        <v>12490</v>
      </c>
      <c r="H9" s="24">
        <f t="shared" si="0"/>
        <v>49200</v>
      </c>
      <c r="I9" s="24">
        <f t="shared" si="0"/>
        <v>18900</v>
      </c>
      <c r="J9" s="24">
        <f t="shared" si="0"/>
        <v>15000</v>
      </c>
      <c r="K9" s="24">
        <f t="shared" si="0"/>
        <v>58000</v>
      </c>
      <c r="L9" s="24">
        <f t="shared" si="0"/>
        <v>270000</v>
      </c>
      <c r="M9" s="24">
        <f t="shared" si="0"/>
        <v>1947248</v>
      </c>
      <c r="N9" s="24">
        <f t="shared" si="0"/>
        <v>1037170</v>
      </c>
      <c r="O9" s="24">
        <f t="shared" si="0"/>
        <v>541678</v>
      </c>
      <c r="P9" s="24">
        <f t="shared" si="0"/>
        <v>20000</v>
      </c>
      <c r="Q9" s="24">
        <f t="shared" si="0"/>
        <v>271000</v>
      </c>
      <c r="R9" s="24">
        <f t="shared" si="0"/>
        <v>30000</v>
      </c>
      <c r="S9" s="24">
        <f t="shared" si="0"/>
        <v>47400</v>
      </c>
      <c r="T9" s="24">
        <f t="shared" si="0"/>
        <v>51800</v>
      </c>
      <c r="U9" s="24">
        <f t="shared" si="0"/>
        <v>16000</v>
      </c>
      <c r="V9" s="24">
        <f t="shared" si="0"/>
        <v>40501</v>
      </c>
    </row>
    <row r="10" spans="1:22" s="4" customFormat="1" ht="28.9" customHeight="1" x14ac:dyDescent="0.2">
      <c r="A10" s="25">
        <v>1</v>
      </c>
      <c r="B10" s="26" t="s">
        <v>29</v>
      </c>
      <c r="C10" s="27">
        <f>D10+E10+F10+G10+H10+I10+J10+K10+L10+M10+T10+U10+V10</f>
        <v>35800</v>
      </c>
      <c r="D10" s="27">
        <f>[1]PL58!S13</f>
        <v>35800</v>
      </c>
      <c r="E10" s="27"/>
      <c r="F10" s="27"/>
      <c r="G10" s="27"/>
      <c r="H10" s="27"/>
      <c r="I10" s="27"/>
      <c r="J10" s="27"/>
      <c r="K10" s="27"/>
      <c r="L10" s="27"/>
      <c r="M10" s="27">
        <f>SUM(N10:S10)</f>
        <v>0</v>
      </c>
      <c r="N10" s="27"/>
      <c r="O10" s="27"/>
      <c r="P10" s="27"/>
      <c r="Q10" s="27"/>
      <c r="R10" s="27"/>
      <c r="S10" s="27"/>
      <c r="T10" s="27"/>
      <c r="U10" s="27"/>
      <c r="V10" s="27"/>
    </row>
    <row r="11" spans="1:22" s="4" customFormat="1" ht="42.95" customHeight="1" x14ac:dyDescent="0.2">
      <c r="A11" s="25">
        <v>2</v>
      </c>
      <c r="B11" s="28" t="s">
        <v>30</v>
      </c>
      <c r="C11" s="27">
        <f t="shared" ref="C11:C42" si="1">D11+E11+F11+G11+H11+I11+J11+K11+L11+M11+T11+U11+V11</f>
        <v>24500</v>
      </c>
      <c r="D11" s="27">
        <f>[1]PL58!S25</f>
        <v>24500</v>
      </c>
      <c r="E11" s="27"/>
      <c r="F11" s="27"/>
      <c r="G11" s="27"/>
      <c r="H11" s="27"/>
      <c r="I11" s="27"/>
      <c r="J11" s="27"/>
      <c r="K11" s="27"/>
      <c r="L11" s="27"/>
      <c r="M11" s="27">
        <f t="shared" ref="M11:M42" si="2">SUM(N11:S11)</f>
        <v>0</v>
      </c>
      <c r="N11" s="27"/>
      <c r="O11" s="27"/>
      <c r="P11" s="27"/>
      <c r="Q11" s="27"/>
      <c r="R11" s="27"/>
      <c r="S11" s="27"/>
      <c r="T11" s="27"/>
      <c r="U11" s="27"/>
      <c r="V11" s="27"/>
    </row>
    <row r="12" spans="1:22" s="4" customFormat="1" ht="28.9" customHeight="1" x14ac:dyDescent="0.2">
      <c r="A12" s="25">
        <v>3</v>
      </c>
      <c r="B12" s="28" t="s">
        <v>31</v>
      </c>
      <c r="C12" s="27">
        <f t="shared" si="1"/>
        <v>10000</v>
      </c>
      <c r="D12" s="27">
        <f>[1]PL58!S34</f>
        <v>10000</v>
      </c>
      <c r="E12" s="27"/>
      <c r="F12" s="29"/>
      <c r="G12" s="27"/>
      <c r="H12" s="27"/>
      <c r="I12" s="27"/>
      <c r="J12" s="27"/>
      <c r="K12" s="27"/>
      <c r="L12" s="27"/>
      <c r="M12" s="27">
        <f t="shared" si="2"/>
        <v>0</v>
      </c>
      <c r="N12" s="27"/>
      <c r="O12" s="27"/>
      <c r="P12" s="27"/>
      <c r="Q12" s="27"/>
      <c r="R12" s="27"/>
      <c r="S12" s="27"/>
      <c r="T12" s="27"/>
      <c r="U12" s="27"/>
      <c r="V12" s="27"/>
    </row>
    <row r="13" spans="1:22" s="4" customFormat="1" ht="43.5" customHeight="1" x14ac:dyDescent="0.2">
      <c r="A13" s="25">
        <v>4</v>
      </c>
      <c r="B13" s="28" t="s">
        <v>32</v>
      </c>
      <c r="C13" s="27">
        <f t="shared" si="1"/>
        <v>98300</v>
      </c>
      <c r="D13" s="27">
        <f>[1]PL58!S39</f>
        <v>10000</v>
      </c>
      <c r="E13" s="27"/>
      <c r="F13" s="27"/>
      <c r="G13" s="27"/>
      <c r="H13" s="27"/>
      <c r="I13" s="27"/>
      <c r="J13" s="27"/>
      <c r="K13" s="27"/>
      <c r="L13" s="27">
        <f>[1]PL58!S425</f>
        <v>15000</v>
      </c>
      <c r="M13" s="27">
        <f t="shared" si="2"/>
        <v>73300</v>
      </c>
      <c r="N13" s="27"/>
      <c r="O13" s="27">
        <f>[1]PL58!S482</f>
        <v>73300</v>
      </c>
      <c r="P13" s="27"/>
      <c r="Q13" s="27"/>
      <c r="R13" s="27"/>
      <c r="S13" s="27"/>
      <c r="T13" s="27"/>
      <c r="U13" s="27"/>
      <c r="V13" s="27"/>
    </row>
    <row r="14" spans="1:22" s="4" customFormat="1" ht="28.9" customHeight="1" x14ac:dyDescent="0.2">
      <c r="A14" s="25">
        <v>5</v>
      </c>
      <c r="B14" s="28" t="s">
        <v>33</v>
      </c>
      <c r="C14" s="27">
        <f t="shared" si="1"/>
        <v>18600</v>
      </c>
      <c r="D14" s="27"/>
      <c r="E14" s="27">
        <f>[1]PL58!S46</f>
        <v>18600</v>
      </c>
      <c r="F14" s="27"/>
      <c r="G14" s="27"/>
      <c r="H14" s="27"/>
      <c r="I14" s="27"/>
      <c r="J14" s="27"/>
      <c r="K14" s="27"/>
      <c r="L14" s="27"/>
      <c r="M14" s="27">
        <f t="shared" si="2"/>
        <v>0</v>
      </c>
      <c r="N14" s="27"/>
      <c r="O14" s="27"/>
      <c r="P14" s="27"/>
      <c r="Q14" s="27"/>
      <c r="R14" s="27"/>
      <c r="S14" s="27"/>
      <c r="T14" s="27"/>
      <c r="U14" s="27"/>
      <c r="V14" s="27"/>
    </row>
    <row r="15" spans="1:22" s="4" customFormat="1" ht="28.9" customHeight="1" x14ac:dyDescent="0.2">
      <c r="A15" s="25">
        <v>6</v>
      </c>
      <c r="B15" s="30" t="s">
        <v>34</v>
      </c>
      <c r="C15" s="27">
        <f t="shared" si="1"/>
        <v>72900</v>
      </c>
      <c r="D15" s="27"/>
      <c r="E15" s="27"/>
      <c r="F15" s="27">
        <f>[1]PL58!S57</f>
        <v>38000</v>
      </c>
      <c r="G15" s="27"/>
      <c r="H15" s="27"/>
      <c r="I15" s="27"/>
      <c r="J15" s="27"/>
      <c r="K15" s="27">
        <f>[1]PL58!S397</f>
        <v>2400</v>
      </c>
      <c r="L15" s="27"/>
      <c r="M15" s="27">
        <f t="shared" si="2"/>
        <v>32000</v>
      </c>
      <c r="N15" s="27"/>
      <c r="O15" s="27"/>
      <c r="P15" s="27"/>
      <c r="Q15" s="27">
        <f>[1]PL58!S613</f>
        <v>32000</v>
      </c>
      <c r="R15" s="27"/>
      <c r="S15" s="27"/>
      <c r="T15" s="27">
        <f>[1]PL58!S759</f>
        <v>500</v>
      </c>
      <c r="U15" s="27"/>
      <c r="V15" s="27"/>
    </row>
    <row r="16" spans="1:22" s="4" customFormat="1" ht="28.9" customHeight="1" x14ac:dyDescent="0.2">
      <c r="A16" s="25">
        <v>7</v>
      </c>
      <c r="B16" s="30" t="s">
        <v>35</v>
      </c>
      <c r="C16" s="27">
        <f t="shared" si="1"/>
        <v>56400</v>
      </c>
      <c r="D16" s="27"/>
      <c r="E16" s="27"/>
      <c r="F16" s="27">
        <f>[1]PL58!S76</f>
        <v>10900</v>
      </c>
      <c r="G16" s="27"/>
      <c r="H16" s="27"/>
      <c r="I16" s="27"/>
      <c r="J16" s="27"/>
      <c r="K16" s="27"/>
      <c r="L16" s="27"/>
      <c r="M16" s="27">
        <f t="shared" si="2"/>
        <v>43000</v>
      </c>
      <c r="N16" s="27">
        <f>[1]PL58!S524</f>
        <v>8000</v>
      </c>
      <c r="O16" s="27"/>
      <c r="P16" s="27"/>
      <c r="Q16" s="27">
        <f>[1]PL58!S648</f>
        <v>35000</v>
      </c>
      <c r="R16" s="27"/>
      <c r="S16" s="27"/>
      <c r="T16" s="27">
        <f>[1]PL58!S722</f>
        <v>2500</v>
      </c>
      <c r="U16" s="27"/>
      <c r="V16" s="27"/>
    </row>
    <row r="17" spans="1:22" s="4" customFormat="1" ht="28.9" customHeight="1" x14ac:dyDescent="0.2">
      <c r="A17" s="25">
        <v>8</v>
      </c>
      <c r="B17" s="30" t="s">
        <v>36</v>
      </c>
      <c r="C17" s="27">
        <f t="shared" si="1"/>
        <v>110700</v>
      </c>
      <c r="D17" s="27"/>
      <c r="E17" s="27"/>
      <c r="F17" s="27">
        <f>[1]PL58!S82</f>
        <v>48100</v>
      </c>
      <c r="G17" s="27"/>
      <c r="H17" s="27"/>
      <c r="I17" s="27"/>
      <c r="J17" s="27"/>
      <c r="K17" s="27">
        <f>[1]PL58!S354</f>
        <v>6700</v>
      </c>
      <c r="L17" s="27"/>
      <c r="M17" s="27">
        <f t="shared" si="2"/>
        <v>41900</v>
      </c>
      <c r="N17" s="27">
        <f>[1]PL58!S569</f>
        <v>37900</v>
      </c>
      <c r="O17" s="27"/>
      <c r="P17" s="27"/>
      <c r="Q17" s="27">
        <f>[1]PL58!S606</f>
        <v>4000</v>
      </c>
      <c r="R17" s="27"/>
      <c r="S17" s="27"/>
      <c r="T17" s="27">
        <f>[1]PL58!S727</f>
        <v>4000</v>
      </c>
      <c r="U17" s="27">
        <f>[1]PL58!S770</f>
        <v>10000</v>
      </c>
      <c r="V17" s="27"/>
    </row>
    <row r="18" spans="1:22" s="4" customFormat="1" ht="28.9" customHeight="1" x14ac:dyDescent="0.2">
      <c r="A18" s="25">
        <v>9</v>
      </c>
      <c r="B18" s="30" t="s">
        <v>37</v>
      </c>
      <c r="C18" s="27">
        <f t="shared" si="1"/>
        <v>101000</v>
      </c>
      <c r="D18" s="27"/>
      <c r="E18" s="27"/>
      <c r="F18" s="27">
        <f>[1]PL58!S100</f>
        <v>36900</v>
      </c>
      <c r="G18" s="27"/>
      <c r="H18" s="27"/>
      <c r="I18" s="27"/>
      <c r="J18" s="27"/>
      <c r="K18" s="27">
        <f>[1]PL58!S390</f>
        <v>6400</v>
      </c>
      <c r="L18" s="27"/>
      <c r="M18" s="27">
        <f t="shared" si="2"/>
        <v>53700</v>
      </c>
      <c r="N18" s="27">
        <f>[1]PL58!S589</f>
        <v>10000</v>
      </c>
      <c r="O18" s="27">
        <f>[1]PL58!S445</f>
        <v>3700</v>
      </c>
      <c r="P18" s="27"/>
      <c r="Q18" s="27">
        <f>[1]PL58!S637</f>
        <v>40000</v>
      </c>
      <c r="R18" s="27"/>
      <c r="S18" s="27"/>
      <c r="T18" s="27">
        <f>[1]PL58!S738</f>
        <v>4000</v>
      </c>
      <c r="U18" s="27"/>
      <c r="V18" s="27"/>
    </row>
    <row r="19" spans="1:22" s="4" customFormat="1" ht="28.9" customHeight="1" x14ac:dyDescent="0.2">
      <c r="A19" s="25">
        <v>10</v>
      </c>
      <c r="B19" s="30" t="s">
        <v>38</v>
      </c>
      <c r="C19" s="27">
        <f t="shared" si="1"/>
        <v>83000</v>
      </c>
      <c r="D19" s="27"/>
      <c r="E19" s="27"/>
      <c r="F19" s="27">
        <f>[1]PL58!S124</f>
        <v>38900</v>
      </c>
      <c r="G19" s="27"/>
      <c r="H19" s="27"/>
      <c r="I19" s="27"/>
      <c r="J19" s="27"/>
      <c r="K19" s="27"/>
      <c r="L19" s="27"/>
      <c r="M19" s="27">
        <f t="shared" si="2"/>
        <v>42100</v>
      </c>
      <c r="N19" s="27">
        <f>[1]PL58!S529</f>
        <v>13500</v>
      </c>
      <c r="O19" s="27">
        <f>[1]PL58!S452</f>
        <v>3600</v>
      </c>
      <c r="P19" s="27"/>
      <c r="Q19" s="27">
        <f>[1]PL58!S629</f>
        <v>25000</v>
      </c>
      <c r="R19" s="27"/>
      <c r="S19" s="27"/>
      <c r="T19" s="27">
        <f>[1]PL58!S753</f>
        <v>2000</v>
      </c>
      <c r="U19" s="27"/>
      <c r="V19" s="27"/>
    </row>
    <row r="20" spans="1:22" s="4" customFormat="1" ht="28.9" customHeight="1" x14ac:dyDescent="0.2">
      <c r="A20" s="25">
        <v>11</v>
      </c>
      <c r="B20" s="30" t="s">
        <v>39</v>
      </c>
      <c r="C20" s="27">
        <f t="shared" si="1"/>
        <v>129000</v>
      </c>
      <c r="D20" s="27"/>
      <c r="E20" s="27"/>
      <c r="F20" s="27">
        <f>[1]PL58!S145</f>
        <v>36400</v>
      </c>
      <c r="G20" s="27"/>
      <c r="H20" s="27"/>
      <c r="I20" s="27"/>
      <c r="J20" s="27"/>
      <c r="K20" s="27">
        <f>[1]PL58!S409</f>
        <v>2600</v>
      </c>
      <c r="L20" s="27"/>
      <c r="M20" s="27">
        <f t="shared" si="2"/>
        <v>90000</v>
      </c>
      <c r="N20" s="27"/>
      <c r="O20" s="27"/>
      <c r="P20" s="27"/>
      <c r="Q20" s="27">
        <f>[1]PL58!S669</f>
        <v>90000</v>
      </c>
      <c r="R20" s="27"/>
      <c r="S20" s="27"/>
      <c r="T20" s="27"/>
      <c r="U20" s="27"/>
      <c r="V20" s="27"/>
    </row>
    <row r="21" spans="1:22" s="4" customFormat="1" ht="28.9" customHeight="1" x14ac:dyDescent="0.2">
      <c r="A21" s="25">
        <v>12</v>
      </c>
      <c r="B21" s="30" t="s">
        <v>40</v>
      </c>
      <c r="C21" s="27">
        <f t="shared" si="1"/>
        <v>77700</v>
      </c>
      <c r="D21" s="27"/>
      <c r="E21" s="27"/>
      <c r="F21" s="27">
        <f>[1]PL58!S164</f>
        <v>18400</v>
      </c>
      <c r="G21" s="27"/>
      <c r="H21" s="27"/>
      <c r="I21" s="27"/>
      <c r="J21" s="27"/>
      <c r="K21" s="27">
        <f>[1]PL58!S381</f>
        <v>7300</v>
      </c>
      <c r="L21" s="27"/>
      <c r="M21" s="27">
        <f t="shared" si="2"/>
        <v>48000</v>
      </c>
      <c r="N21" s="27">
        <f>[1]PL58!S536</f>
        <v>33000</v>
      </c>
      <c r="O21" s="27"/>
      <c r="P21" s="27"/>
      <c r="Q21" s="27">
        <f>[1]PL58!S656</f>
        <v>15000</v>
      </c>
      <c r="R21" s="27"/>
      <c r="S21" s="27"/>
      <c r="T21" s="27">
        <f>[1]PL58!S747</f>
        <v>4000</v>
      </c>
      <c r="U21" s="27"/>
      <c r="V21" s="27"/>
    </row>
    <row r="22" spans="1:22" s="4" customFormat="1" ht="28.9" customHeight="1" x14ac:dyDescent="0.2">
      <c r="A22" s="25">
        <v>13</v>
      </c>
      <c r="B22" s="30" t="s">
        <v>41</v>
      </c>
      <c r="C22" s="27">
        <f t="shared" si="1"/>
        <v>50000</v>
      </c>
      <c r="D22" s="27"/>
      <c r="E22" s="27"/>
      <c r="F22" s="27">
        <f>[1]PL58!S177</f>
        <v>37400</v>
      </c>
      <c r="G22" s="27"/>
      <c r="H22" s="27"/>
      <c r="I22" s="27"/>
      <c r="J22" s="27"/>
      <c r="K22" s="27">
        <f>[1]PL58!S414</f>
        <v>1600</v>
      </c>
      <c r="L22" s="27"/>
      <c r="M22" s="27">
        <f t="shared" si="2"/>
        <v>11000</v>
      </c>
      <c r="N22" s="27">
        <f>[1]PL58!S594</f>
        <v>11000</v>
      </c>
      <c r="O22" s="27"/>
      <c r="P22" s="27"/>
      <c r="Q22" s="27"/>
      <c r="R22" s="27"/>
      <c r="S22" s="27"/>
      <c r="T22" s="27"/>
      <c r="U22" s="27"/>
      <c r="V22" s="27"/>
    </row>
    <row r="23" spans="1:22" s="4" customFormat="1" ht="28.9" customHeight="1" x14ac:dyDescent="0.2">
      <c r="A23" s="25">
        <v>14</v>
      </c>
      <c r="B23" s="30" t="s">
        <v>42</v>
      </c>
      <c r="C23" s="27">
        <f t="shared" si="1"/>
        <v>113300</v>
      </c>
      <c r="D23" s="27"/>
      <c r="E23" s="27"/>
      <c r="F23" s="27">
        <f>[1]PL58!S195</f>
        <v>60900</v>
      </c>
      <c r="G23" s="27"/>
      <c r="H23" s="27"/>
      <c r="I23" s="27"/>
      <c r="J23" s="27"/>
      <c r="K23" s="27"/>
      <c r="L23" s="27"/>
      <c r="M23" s="27">
        <f t="shared" si="2"/>
        <v>52400</v>
      </c>
      <c r="N23" s="27">
        <f>[1]PL58!S579</f>
        <v>33600</v>
      </c>
      <c r="O23" s="27">
        <f>[1]PL58!S462</f>
        <v>18800</v>
      </c>
      <c r="P23" s="27"/>
      <c r="Q23" s="27"/>
      <c r="R23" s="27"/>
      <c r="S23" s="27"/>
      <c r="T23" s="27"/>
      <c r="U23" s="27"/>
      <c r="V23" s="27"/>
    </row>
    <row r="24" spans="1:22" s="4" customFormat="1" ht="28.9" customHeight="1" x14ac:dyDescent="0.2">
      <c r="A24" s="25">
        <v>15</v>
      </c>
      <c r="B24" s="30" t="s">
        <v>43</v>
      </c>
      <c r="C24" s="27">
        <f t="shared" si="1"/>
        <v>95500</v>
      </c>
      <c r="D24" s="27"/>
      <c r="E24" s="27"/>
      <c r="F24" s="27">
        <f>[1]PL58!S219</f>
        <v>39100</v>
      </c>
      <c r="G24" s="27"/>
      <c r="H24" s="27"/>
      <c r="I24" s="27"/>
      <c r="J24" s="27"/>
      <c r="K24" s="27">
        <f>[1]PL58!S402</f>
        <v>5800</v>
      </c>
      <c r="L24" s="27"/>
      <c r="M24" s="27">
        <f t="shared" si="2"/>
        <v>49600</v>
      </c>
      <c r="N24" s="27">
        <f>[1]PL58!S558</f>
        <v>18000</v>
      </c>
      <c r="O24" s="27">
        <f>[1]PL58!S438</f>
        <v>11600</v>
      </c>
      <c r="P24" s="27"/>
      <c r="Q24" s="27">
        <f>[1]PL58!S623</f>
        <v>20000</v>
      </c>
      <c r="R24" s="27"/>
      <c r="S24" s="27"/>
      <c r="T24" s="27">
        <f>[1]PL58!S733</f>
        <v>1000</v>
      </c>
      <c r="U24" s="27"/>
      <c r="V24" s="27"/>
    </row>
    <row r="25" spans="1:22" s="4" customFormat="1" ht="28.9" customHeight="1" x14ac:dyDescent="0.2">
      <c r="A25" s="25">
        <v>16</v>
      </c>
      <c r="B25" s="30" t="s">
        <v>44</v>
      </c>
      <c r="C25" s="27">
        <f t="shared" si="1"/>
        <v>362070</v>
      </c>
      <c r="D25" s="27"/>
      <c r="E25" s="27"/>
      <c r="F25" s="27">
        <f>[1]PL58!S236</f>
        <v>46400</v>
      </c>
      <c r="G25" s="27"/>
      <c r="H25" s="27"/>
      <c r="I25" s="27"/>
      <c r="J25" s="27"/>
      <c r="K25" s="27">
        <f>[1]PL58!S362</f>
        <v>11000</v>
      </c>
      <c r="L25" s="27"/>
      <c r="M25" s="27">
        <f t="shared" si="2"/>
        <v>304670</v>
      </c>
      <c r="N25" s="27">
        <f>[1]PL58!S549</f>
        <v>17670</v>
      </c>
      <c r="O25" s="27">
        <f>[1]PL58!S477</f>
        <v>287000</v>
      </c>
      <c r="P25" s="27"/>
      <c r="Q25" s="27"/>
      <c r="R25" s="27"/>
      <c r="S25" s="27"/>
      <c r="T25" s="27"/>
      <c r="U25" s="27"/>
      <c r="V25" s="27"/>
    </row>
    <row r="26" spans="1:22" s="4" customFormat="1" ht="28.9" customHeight="1" x14ac:dyDescent="0.2">
      <c r="A26" s="25">
        <v>17</v>
      </c>
      <c r="B26" s="30" t="s">
        <v>45</v>
      </c>
      <c r="C26" s="27">
        <f t="shared" si="1"/>
        <v>104500</v>
      </c>
      <c r="D26" s="27"/>
      <c r="E26" s="27"/>
      <c r="F26" s="27">
        <f>[1]PL58!S255</f>
        <v>45400</v>
      </c>
      <c r="G26" s="27"/>
      <c r="H26" s="27"/>
      <c r="I26" s="27"/>
      <c r="J26" s="27"/>
      <c r="K26" s="27">
        <f>[1]PL58!S373</f>
        <v>6200</v>
      </c>
      <c r="L26" s="27"/>
      <c r="M26" s="27">
        <f t="shared" si="2"/>
        <v>40300</v>
      </c>
      <c r="N26" s="27">
        <f>[1]PL58!S543</f>
        <v>27000</v>
      </c>
      <c r="O26" s="27">
        <f>[1]PL58!S457</f>
        <v>3300</v>
      </c>
      <c r="P26" s="27"/>
      <c r="Q26" s="27">
        <f>[1]PL58!S663</f>
        <v>10000</v>
      </c>
      <c r="R26" s="27"/>
      <c r="S26" s="27"/>
      <c r="T26" s="27">
        <f>[1]PL58!S717</f>
        <v>12600</v>
      </c>
      <c r="U26" s="27"/>
      <c r="V26" s="27"/>
    </row>
    <row r="27" spans="1:22" s="4" customFormat="1" ht="28.9" customHeight="1" x14ac:dyDescent="0.2">
      <c r="A27" s="25">
        <v>18</v>
      </c>
      <c r="B27" s="30" t="s">
        <v>46</v>
      </c>
      <c r="C27" s="27">
        <f t="shared" si="1"/>
        <v>59100</v>
      </c>
      <c r="D27" s="27"/>
      <c r="E27" s="27"/>
      <c r="F27" s="27">
        <f>[1]PL58!S273</f>
        <v>59100</v>
      </c>
      <c r="G27" s="27"/>
      <c r="H27" s="27"/>
      <c r="I27" s="27"/>
      <c r="J27" s="27"/>
      <c r="K27" s="27"/>
      <c r="L27" s="27"/>
      <c r="M27" s="27">
        <f t="shared" si="2"/>
        <v>0</v>
      </c>
      <c r="N27" s="27"/>
      <c r="O27" s="27"/>
      <c r="P27" s="27"/>
      <c r="Q27" s="27"/>
      <c r="R27" s="27"/>
      <c r="S27" s="27"/>
      <c r="T27" s="27"/>
      <c r="U27" s="27"/>
      <c r="V27" s="27"/>
    </row>
    <row r="28" spans="1:22" s="4" customFormat="1" ht="33.6" customHeight="1" x14ac:dyDescent="0.2">
      <c r="A28" s="25">
        <v>19</v>
      </c>
      <c r="B28" s="30" t="s">
        <v>47</v>
      </c>
      <c r="C28" s="27">
        <f t="shared" si="1"/>
        <v>126400</v>
      </c>
      <c r="D28" s="27"/>
      <c r="E28" s="27"/>
      <c r="F28" s="27">
        <f>[1]PL58!S290</f>
        <v>64300</v>
      </c>
      <c r="G28" s="27"/>
      <c r="H28" s="27">
        <f>[1]PL58!S316</f>
        <v>29200</v>
      </c>
      <c r="I28" s="27">
        <f>[1]PL58!S333</f>
        <v>18900</v>
      </c>
      <c r="J28" s="27"/>
      <c r="K28" s="27">
        <f>[1]PL58!S348</f>
        <v>8000</v>
      </c>
      <c r="L28" s="27"/>
      <c r="M28" s="27">
        <f t="shared" si="2"/>
        <v>0</v>
      </c>
      <c r="N28" s="27"/>
      <c r="O28" s="27"/>
      <c r="P28" s="27"/>
      <c r="Q28" s="27"/>
      <c r="R28" s="27"/>
      <c r="S28" s="27"/>
      <c r="T28" s="27"/>
      <c r="U28" s="27">
        <f>[1]PL58!S765</f>
        <v>6000</v>
      </c>
      <c r="V28" s="27"/>
    </row>
    <row r="29" spans="1:22" s="4" customFormat="1" ht="28.9" customHeight="1" x14ac:dyDescent="0.2">
      <c r="A29" s="25">
        <v>20</v>
      </c>
      <c r="B29" s="31" t="s">
        <v>48</v>
      </c>
      <c r="C29" s="27">
        <f t="shared" si="1"/>
        <v>15490</v>
      </c>
      <c r="D29" s="27"/>
      <c r="E29" s="27"/>
      <c r="F29" s="27"/>
      <c r="G29" s="27">
        <f>[1]PL58!S306</f>
        <v>12490</v>
      </c>
      <c r="H29" s="27"/>
      <c r="I29" s="27"/>
      <c r="J29" s="27"/>
      <c r="K29" s="27"/>
      <c r="L29" s="27"/>
      <c r="M29" s="27">
        <f t="shared" si="2"/>
        <v>0</v>
      </c>
      <c r="N29" s="27"/>
      <c r="O29" s="27"/>
      <c r="P29" s="27"/>
      <c r="Q29" s="27"/>
      <c r="R29" s="27"/>
      <c r="S29" s="27"/>
      <c r="T29" s="27">
        <f>[1]PL58!S702</f>
        <v>3000</v>
      </c>
      <c r="U29" s="27"/>
      <c r="V29" s="27"/>
    </row>
    <row r="30" spans="1:22" s="4" customFormat="1" ht="28.9" customHeight="1" x14ac:dyDescent="0.2">
      <c r="A30" s="25">
        <v>21</v>
      </c>
      <c r="B30" s="30" t="s">
        <v>49</v>
      </c>
      <c r="C30" s="27">
        <f t="shared" si="1"/>
        <v>20000</v>
      </c>
      <c r="D30" s="27"/>
      <c r="E30" s="27"/>
      <c r="F30" s="27"/>
      <c r="G30" s="27"/>
      <c r="H30" s="27">
        <f>[1]PL58!S326</f>
        <v>20000</v>
      </c>
      <c r="I30" s="27"/>
      <c r="J30" s="27"/>
      <c r="K30" s="27"/>
      <c r="L30" s="27"/>
      <c r="M30" s="27">
        <f t="shared" si="2"/>
        <v>0</v>
      </c>
      <c r="N30" s="27"/>
      <c r="O30" s="27"/>
      <c r="P30" s="27"/>
      <c r="Q30" s="27"/>
      <c r="R30" s="27"/>
      <c r="S30" s="27"/>
      <c r="T30" s="27"/>
      <c r="U30" s="27"/>
      <c r="V30" s="27"/>
    </row>
    <row r="31" spans="1:22" s="4" customFormat="1" ht="36.6" customHeight="1" x14ac:dyDescent="0.2">
      <c r="A31" s="25">
        <v>22</v>
      </c>
      <c r="B31" s="28" t="s">
        <v>50</v>
      </c>
      <c r="C31" s="27">
        <f t="shared" si="1"/>
        <v>15000</v>
      </c>
      <c r="D31" s="27"/>
      <c r="E31" s="27"/>
      <c r="F31" s="27"/>
      <c r="G31" s="27"/>
      <c r="H31" s="27"/>
      <c r="I31" s="27"/>
      <c r="J31" s="27">
        <f>[1]PL58!S340</f>
        <v>15000</v>
      </c>
      <c r="K31" s="27"/>
      <c r="L31" s="27"/>
      <c r="M31" s="27">
        <f t="shared" si="2"/>
        <v>0</v>
      </c>
      <c r="N31" s="27"/>
      <c r="O31" s="27"/>
      <c r="P31" s="27"/>
      <c r="Q31" s="27"/>
      <c r="R31" s="27"/>
      <c r="S31" s="27"/>
      <c r="T31" s="27"/>
      <c r="U31" s="27"/>
      <c r="V31" s="27"/>
    </row>
    <row r="32" spans="1:22" s="4" customFormat="1" ht="45.6" customHeight="1" x14ac:dyDescent="0.2">
      <c r="A32" s="25">
        <v>23</v>
      </c>
      <c r="B32" s="28" t="s">
        <v>51</v>
      </c>
      <c r="C32" s="27">
        <f t="shared" si="1"/>
        <v>135000</v>
      </c>
      <c r="D32" s="27"/>
      <c r="E32" s="27"/>
      <c r="F32" s="27"/>
      <c r="G32" s="27"/>
      <c r="H32" s="27"/>
      <c r="I32" s="27"/>
      <c r="J32" s="27"/>
      <c r="K32" s="27"/>
      <c r="L32" s="27">
        <f>[1]PL58!S420</f>
        <v>35000</v>
      </c>
      <c r="M32" s="27">
        <f t="shared" si="2"/>
        <v>100000</v>
      </c>
      <c r="N32" s="27">
        <f>[1]PL58!S519</f>
        <v>100000</v>
      </c>
      <c r="O32" s="27"/>
      <c r="P32" s="27"/>
      <c r="Q32" s="27"/>
      <c r="R32" s="27"/>
      <c r="S32" s="27"/>
      <c r="T32" s="27"/>
      <c r="U32" s="27"/>
      <c r="V32" s="27"/>
    </row>
    <row r="33" spans="1:42" s="4" customFormat="1" ht="41.45" customHeight="1" x14ac:dyDescent="0.2">
      <c r="A33" s="25">
        <v>24</v>
      </c>
      <c r="B33" s="30" t="s">
        <v>52</v>
      </c>
      <c r="C33" s="27">
        <f t="shared" si="1"/>
        <v>340378</v>
      </c>
      <c r="D33" s="27"/>
      <c r="E33" s="27"/>
      <c r="F33" s="27"/>
      <c r="G33" s="27"/>
      <c r="H33" s="27"/>
      <c r="I33" s="27"/>
      <c r="J33" s="27"/>
      <c r="K33" s="27"/>
      <c r="L33" s="27">
        <f>[1]PL58!S430</f>
        <v>220000</v>
      </c>
      <c r="M33" s="27">
        <f t="shared" si="2"/>
        <v>120378</v>
      </c>
      <c r="N33" s="27"/>
      <c r="O33" s="27">
        <f>[1]PL58!S472</f>
        <v>120378</v>
      </c>
      <c r="P33" s="27"/>
      <c r="Q33" s="27"/>
      <c r="R33" s="27"/>
      <c r="S33" s="27"/>
      <c r="T33" s="27"/>
      <c r="U33" s="27"/>
      <c r="V33" s="27"/>
    </row>
    <row r="34" spans="1:42" s="4" customFormat="1" ht="28.9" customHeight="1" x14ac:dyDescent="0.2">
      <c r="A34" s="25">
        <v>25</v>
      </c>
      <c r="B34" s="32" t="s">
        <v>53</v>
      </c>
      <c r="C34" s="27">
        <f t="shared" si="1"/>
        <v>20000</v>
      </c>
      <c r="D34" s="27"/>
      <c r="E34" s="27"/>
      <c r="F34" s="27"/>
      <c r="G34" s="27"/>
      <c r="H34" s="27"/>
      <c r="I34" s="27"/>
      <c r="J34" s="27"/>
      <c r="K34" s="27"/>
      <c r="L34" s="27"/>
      <c r="M34" s="27">
        <f t="shared" si="2"/>
        <v>20000</v>
      </c>
      <c r="N34" s="27"/>
      <c r="O34" s="27">
        <f>[1]PL58!S488</f>
        <v>20000</v>
      </c>
      <c r="P34" s="27"/>
      <c r="Q34" s="27"/>
      <c r="R34" s="27"/>
      <c r="S34" s="27"/>
      <c r="T34" s="27"/>
      <c r="U34" s="27"/>
      <c r="V34" s="27"/>
    </row>
    <row r="35" spans="1:42" s="4" customFormat="1" ht="28.9" customHeight="1" x14ac:dyDescent="0.2">
      <c r="A35" s="25">
        <v>26</v>
      </c>
      <c r="B35" s="26" t="s">
        <v>54</v>
      </c>
      <c r="C35" s="27">
        <f t="shared" si="1"/>
        <v>255500</v>
      </c>
      <c r="D35" s="27"/>
      <c r="E35" s="27"/>
      <c r="F35" s="27"/>
      <c r="G35" s="27"/>
      <c r="H35" s="27"/>
      <c r="I35" s="27"/>
      <c r="J35" s="27"/>
      <c r="K35" s="27"/>
      <c r="L35" s="27"/>
      <c r="M35" s="27">
        <f t="shared" si="2"/>
        <v>255500</v>
      </c>
      <c r="N35" s="27">
        <f>[1]PL58!S494</f>
        <v>255500</v>
      </c>
      <c r="O35" s="27"/>
      <c r="P35" s="27"/>
      <c r="Q35" s="27"/>
      <c r="R35" s="27"/>
      <c r="S35" s="27"/>
      <c r="T35" s="27"/>
      <c r="U35" s="27"/>
      <c r="V35" s="27"/>
    </row>
    <row r="36" spans="1:42" s="4" customFormat="1" ht="44.1" customHeight="1" x14ac:dyDescent="0.2">
      <c r="A36" s="25">
        <v>27</v>
      </c>
      <c r="B36" s="26" t="s">
        <v>55</v>
      </c>
      <c r="C36" s="27">
        <f t="shared" si="1"/>
        <v>472000</v>
      </c>
      <c r="D36" s="27"/>
      <c r="E36" s="27"/>
      <c r="F36" s="27"/>
      <c r="G36" s="27"/>
      <c r="H36" s="27"/>
      <c r="I36" s="27"/>
      <c r="J36" s="27"/>
      <c r="K36" s="27"/>
      <c r="L36" s="27"/>
      <c r="M36" s="27">
        <f t="shared" si="2"/>
        <v>472000</v>
      </c>
      <c r="N36" s="27">
        <f>[1]PL58!S502</f>
        <v>472000</v>
      </c>
      <c r="O36" s="27"/>
      <c r="P36" s="27"/>
      <c r="Q36" s="27"/>
      <c r="R36" s="27"/>
      <c r="S36" s="27"/>
      <c r="T36" s="27"/>
      <c r="U36" s="27"/>
      <c r="V36" s="27"/>
    </row>
    <row r="37" spans="1:42" s="4" customFormat="1" ht="28.9" customHeight="1" x14ac:dyDescent="0.2">
      <c r="A37" s="25">
        <v>28</v>
      </c>
      <c r="B37" s="32" t="s">
        <v>56</v>
      </c>
      <c r="C37" s="27">
        <f t="shared" si="1"/>
        <v>20000</v>
      </c>
      <c r="D37" s="27"/>
      <c r="E37" s="27"/>
      <c r="F37" s="27"/>
      <c r="G37" s="27"/>
      <c r="H37" s="27"/>
      <c r="I37" s="27"/>
      <c r="J37" s="27"/>
      <c r="K37" s="27"/>
      <c r="L37" s="27"/>
      <c r="M37" s="27">
        <f t="shared" si="2"/>
        <v>20000</v>
      </c>
      <c r="N37" s="27"/>
      <c r="O37" s="27"/>
      <c r="P37" s="27">
        <f>[1]PL58!S600</f>
        <v>20000</v>
      </c>
      <c r="Q37" s="27"/>
      <c r="R37" s="27"/>
      <c r="S37" s="27"/>
      <c r="T37" s="27"/>
      <c r="U37" s="27"/>
      <c r="V37" s="27"/>
    </row>
    <row r="38" spans="1:42" s="4" customFormat="1" ht="28.9" customHeight="1" x14ac:dyDescent="0.2">
      <c r="A38" s="25">
        <v>29</v>
      </c>
      <c r="B38" s="26" t="s">
        <v>57</v>
      </c>
      <c r="C38" s="27">
        <f t="shared" si="1"/>
        <v>30000</v>
      </c>
      <c r="D38" s="27"/>
      <c r="E38" s="27"/>
      <c r="F38" s="27"/>
      <c r="G38" s="27"/>
      <c r="H38" s="27"/>
      <c r="I38" s="27"/>
      <c r="J38" s="27"/>
      <c r="K38" s="27"/>
      <c r="L38" s="27"/>
      <c r="M38" s="27">
        <f t="shared" si="2"/>
        <v>30000</v>
      </c>
      <c r="N38" s="27"/>
      <c r="O38" s="27"/>
      <c r="P38" s="27"/>
      <c r="Q38" s="27"/>
      <c r="R38" s="27">
        <f>[1]PL58!S676</f>
        <v>30000</v>
      </c>
      <c r="S38" s="27"/>
      <c r="T38" s="27"/>
      <c r="U38" s="27"/>
      <c r="V38" s="27"/>
    </row>
    <row r="39" spans="1:42" s="4" customFormat="1" ht="28.9" customHeight="1" x14ac:dyDescent="0.2">
      <c r="A39" s="25">
        <v>30</v>
      </c>
      <c r="B39" s="33" t="s">
        <v>58</v>
      </c>
      <c r="C39" s="27">
        <f t="shared" si="1"/>
        <v>30400</v>
      </c>
      <c r="D39" s="27"/>
      <c r="E39" s="27"/>
      <c r="F39" s="27"/>
      <c r="G39" s="27"/>
      <c r="H39" s="27"/>
      <c r="I39" s="27"/>
      <c r="J39" s="27"/>
      <c r="K39" s="27"/>
      <c r="L39" s="27"/>
      <c r="M39" s="27">
        <f t="shared" si="2"/>
        <v>30400</v>
      </c>
      <c r="N39" s="27"/>
      <c r="O39" s="27"/>
      <c r="P39" s="27"/>
      <c r="Q39" s="27"/>
      <c r="R39" s="27"/>
      <c r="S39" s="27">
        <f>[1]PL58!S681</f>
        <v>30400</v>
      </c>
      <c r="T39" s="27"/>
      <c r="U39" s="27"/>
      <c r="V39" s="27"/>
    </row>
    <row r="40" spans="1:42" s="4" customFormat="1" ht="28.9" customHeight="1" x14ac:dyDescent="0.2">
      <c r="A40" s="25">
        <v>31</v>
      </c>
      <c r="B40" s="31" t="s">
        <v>59</v>
      </c>
      <c r="C40" s="27">
        <f t="shared" si="1"/>
        <v>26200</v>
      </c>
      <c r="D40" s="27"/>
      <c r="E40" s="27"/>
      <c r="F40" s="27"/>
      <c r="G40" s="27"/>
      <c r="H40" s="27"/>
      <c r="I40" s="27"/>
      <c r="J40" s="27"/>
      <c r="K40" s="27"/>
      <c r="L40" s="27"/>
      <c r="M40" s="27">
        <f t="shared" si="2"/>
        <v>17000</v>
      </c>
      <c r="N40" s="27"/>
      <c r="O40" s="27"/>
      <c r="P40" s="27"/>
      <c r="Q40" s="27"/>
      <c r="R40" s="27"/>
      <c r="S40" s="27">
        <f>[1]PL58!S693</f>
        <v>17000</v>
      </c>
      <c r="T40" s="27">
        <f>[1]PL58!S707</f>
        <v>9200</v>
      </c>
      <c r="U40" s="27"/>
      <c r="V40" s="27"/>
    </row>
    <row r="41" spans="1:42" s="4" customFormat="1" ht="28.9" customHeight="1" x14ac:dyDescent="0.2">
      <c r="A41" s="25">
        <v>32</v>
      </c>
      <c r="B41" s="31" t="s">
        <v>60</v>
      </c>
      <c r="C41" s="27">
        <f t="shared" si="1"/>
        <v>9000</v>
      </c>
      <c r="D41" s="27"/>
      <c r="E41" s="27"/>
      <c r="F41" s="27"/>
      <c r="G41" s="27"/>
      <c r="H41" s="27"/>
      <c r="I41" s="27"/>
      <c r="J41" s="27"/>
      <c r="K41" s="27"/>
      <c r="L41" s="27"/>
      <c r="M41" s="27">
        <f t="shared" si="2"/>
        <v>0</v>
      </c>
      <c r="N41" s="27"/>
      <c r="O41" s="27"/>
      <c r="P41" s="27"/>
      <c r="Q41" s="27"/>
      <c r="R41" s="27"/>
      <c r="S41" s="27"/>
      <c r="T41" s="27">
        <f>[1]PL58!S712</f>
        <v>9000</v>
      </c>
      <c r="U41" s="27"/>
      <c r="V41" s="27"/>
    </row>
    <row r="42" spans="1:42" s="4" customFormat="1" ht="61.5" customHeight="1" x14ac:dyDescent="0.2">
      <c r="A42" s="25">
        <v>33</v>
      </c>
      <c r="B42" s="34" t="s">
        <v>61</v>
      </c>
      <c r="C42" s="27">
        <f t="shared" si="1"/>
        <v>40501</v>
      </c>
      <c r="D42" s="27"/>
      <c r="E42" s="27"/>
      <c r="F42" s="27"/>
      <c r="G42" s="27"/>
      <c r="H42" s="27"/>
      <c r="I42" s="27"/>
      <c r="J42" s="27"/>
      <c r="K42" s="27"/>
      <c r="L42" s="27"/>
      <c r="M42" s="27">
        <f t="shared" si="2"/>
        <v>0</v>
      </c>
      <c r="N42" s="27"/>
      <c r="O42" s="27"/>
      <c r="P42" s="27"/>
      <c r="Q42" s="27"/>
      <c r="R42" s="27"/>
      <c r="S42" s="27"/>
      <c r="T42" s="27"/>
      <c r="U42" s="27"/>
      <c r="V42" s="27">
        <f>[1]PL58!S775</f>
        <v>40501</v>
      </c>
    </row>
    <row r="43" spans="1:42" s="4" customFormat="1" ht="18" customHeight="1" x14ac:dyDescent="0.2">
      <c r="A43" s="25"/>
      <c r="B43" s="35"/>
      <c r="C43" s="27"/>
      <c r="D43" s="27"/>
      <c r="E43" s="27"/>
      <c r="F43" s="27"/>
      <c r="G43" s="27"/>
      <c r="H43" s="27"/>
      <c r="I43" s="27"/>
      <c r="J43" s="27"/>
      <c r="K43" s="27"/>
      <c r="L43" s="27"/>
      <c r="M43" s="27"/>
      <c r="N43" s="27"/>
      <c r="O43" s="27"/>
      <c r="P43" s="27"/>
      <c r="Q43" s="27"/>
      <c r="R43" s="27"/>
      <c r="S43" s="27"/>
      <c r="T43" s="27"/>
      <c r="U43" s="27"/>
      <c r="V43" s="27"/>
    </row>
    <row r="45" spans="1:42" s="40" customFormat="1" ht="137.25" customHeight="1" x14ac:dyDescent="0.25">
      <c r="A45" s="36"/>
      <c r="B45" s="37" t="s">
        <v>62</v>
      </c>
      <c r="C45" s="37"/>
      <c r="D45" s="37"/>
      <c r="E45" s="37"/>
      <c r="F45" s="37"/>
      <c r="G45" s="37"/>
      <c r="H45" s="37"/>
      <c r="I45" s="37"/>
      <c r="J45" s="37"/>
      <c r="K45" s="37"/>
      <c r="L45" s="37"/>
      <c r="M45" s="37"/>
      <c r="N45" s="37"/>
      <c r="O45" s="37"/>
      <c r="P45" s="37"/>
      <c r="Q45" s="37"/>
      <c r="R45" s="37"/>
      <c r="S45" s="37"/>
      <c r="T45" s="37"/>
      <c r="U45" s="37"/>
      <c r="V45" s="37"/>
      <c r="W45" s="38"/>
      <c r="X45" s="38"/>
      <c r="Y45" s="38"/>
      <c r="Z45" s="38"/>
      <c r="AA45" s="38"/>
      <c r="AB45" s="38"/>
      <c r="AC45" s="38"/>
      <c r="AD45" s="38"/>
      <c r="AE45" s="38"/>
      <c r="AF45" s="39"/>
      <c r="AN45" s="41"/>
      <c r="AO45" s="41"/>
      <c r="AP45" s="41"/>
    </row>
    <row r="46" spans="1:42" x14ac:dyDescent="0.25">
      <c r="E46" s="2" t="s">
        <v>23</v>
      </c>
      <c r="P46" s="2" t="s">
        <v>25</v>
      </c>
      <c r="Q46" s="2" t="s">
        <v>26</v>
      </c>
      <c r="R46" s="2" t="s">
        <v>27</v>
      </c>
      <c r="S46" s="2" t="s">
        <v>28</v>
      </c>
    </row>
  </sheetData>
  <mergeCells count="22">
    <mergeCell ref="V7:V8"/>
    <mergeCell ref="B45:V45"/>
    <mergeCell ref="L7:L8"/>
    <mergeCell ref="M7:M8"/>
    <mergeCell ref="N7:S7"/>
    <mergeCell ref="T7:T8"/>
    <mergeCell ref="U7:U8"/>
    <mergeCell ref="A2:U2"/>
    <mergeCell ref="A3:U3"/>
    <mergeCell ref="A4:U4"/>
    <mergeCell ref="A6:A8"/>
    <mergeCell ref="B6:B8"/>
    <mergeCell ref="C6:C8"/>
    <mergeCell ref="D6:U6"/>
    <mergeCell ref="D7:D8"/>
    <mergeCell ref="E7:E8"/>
    <mergeCell ref="F7:F8"/>
    <mergeCell ref="G7:G8"/>
    <mergeCell ref="H7:H8"/>
    <mergeCell ref="I7:I8"/>
    <mergeCell ref="J7:J8"/>
    <mergeCell ref="K7:K8"/>
  </mergeCells>
  <pageMargins left="0.7" right="0.7" top="0.75" bottom="0.75" header="0.3" footer="0.3"/>
  <pageSetup scale="6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F45BC3-1007-4AA7-B1A0-A3170BE593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A6D7057-2859-4BF2-BAF1-ECF3CD49F1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2021-03-05T01:46:00Z</cp:lastPrinted>
  <dcterms:created xsi:type="dcterms:W3CDTF">2018-08-22T07:49:45Z</dcterms:created>
  <dcterms:modified xsi:type="dcterms:W3CDTF">2022-01-14T08:34:32Z</dcterms:modified>
</cp:coreProperties>
</file>