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CONG VIEC\Nam 2023\cong khai\du toan 2023\"/>
    </mc:Choice>
  </mc:AlternateContent>
  <bookViews>
    <workbookView xWindow="0" yWindow="0" windowWidth="23040" windowHeight="9192" firstSheet="1" activeTab="1"/>
  </bookViews>
  <sheets>
    <sheet name="52-CK-NSNN" sheetId="8" state="hidden" r:id="rId1"/>
    <sheet name="57-CK-NSNN" sheetId="13" r:id="rId2"/>
    <sheet name="58-CK-NSNN" sheetId="14" state="hidden" r:id="rId3"/>
  </sheets>
  <definedNames>
    <definedName name="_xlnm.Print_Titles" localSheetId="1">'57-CK-NSNN'!$7:$8</definedName>
  </definedNames>
  <calcPr calcId="162913"/>
</workbook>
</file>

<file path=xl/calcChain.xml><?xml version="1.0" encoding="utf-8"?>
<calcChain xmlns="http://schemas.openxmlformats.org/spreadsheetml/2006/main">
  <c r="A3" i="13" l="1"/>
  <c r="C34" i="13"/>
  <c r="C33" i="13"/>
  <c r="C32" i="13"/>
  <c r="C31" i="13"/>
  <c r="C30" i="13"/>
  <c r="C29" i="13"/>
  <c r="C28" i="13"/>
  <c r="C27" i="13" s="1"/>
  <c r="E27" i="13"/>
  <c r="D27" i="13"/>
  <c r="C26" i="13"/>
  <c r="C25" i="13"/>
  <c r="C24" i="13"/>
  <c r="C23" i="13"/>
  <c r="E22" i="13"/>
  <c r="C22" i="13"/>
  <c r="E21" i="13"/>
  <c r="C21" i="13"/>
  <c r="C20" i="13"/>
  <c r="E19" i="13"/>
  <c r="C19" i="13" s="1"/>
  <c r="C18" i="13" s="1"/>
  <c r="D18" i="13"/>
  <c r="C17" i="13"/>
  <c r="C16" i="13"/>
  <c r="C15" i="13"/>
  <c r="D14" i="13"/>
  <c r="C14" i="13" s="1"/>
  <c r="C12" i="13"/>
  <c r="C11" i="13"/>
  <c r="C13" i="13" l="1"/>
  <c r="C10" i="13" s="1"/>
  <c r="C9" i="13" s="1"/>
  <c r="E18" i="13"/>
  <c r="E13" i="13" s="1"/>
  <c r="E10" i="13" s="1"/>
  <c r="E9" i="13" s="1"/>
  <c r="D13" i="13"/>
  <c r="D10" i="13" s="1"/>
  <c r="D9" i="13" s="1"/>
  <c r="A1" i="8" l="1"/>
</calcChain>
</file>

<file path=xl/comments1.xml><?xml version="1.0" encoding="utf-8"?>
<comments xmlns="http://schemas.openxmlformats.org/spreadsheetml/2006/main">
  <authors>
    <author>quangbx</author>
  </authors>
  <commentList>
    <comment ref="E33" authorId="0" shapeId="0">
      <text>
        <r>
          <rPr>
            <b/>
            <sz val="9"/>
            <color indexed="81"/>
            <rFont val="Segoe UI"/>
            <family val="2"/>
          </rPr>
          <t>quangbx: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0"/>
            <color indexed="81"/>
            <rFont val="Segoe UI"/>
            <family val="2"/>
          </rPr>
          <t>Căn cứ số thu phạt vi phạm hành chính thực tế năm trước liền kề năm hiện hành, bố trí 79% cho Bộ Công an để thực hiện nhiệm vụ đảm bảo trật tự an toàn giao thông của lực lượng công an, 21% còn lại bổ sung có mục tiêu cho NSDP để chi cho các lực lượng khác của địa phương (lực lượng thanh tra giao thông; Ban an toàn giao thông tỉnh, thành phố,.... địa phương không thực hiện hỗ trợ lực lượng công an địa phương do Bộ Công an đảm bảo)</t>
        </r>
      </text>
    </comment>
  </commentList>
</comments>
</file>

<file path=xl/sharedStrings.xml><?xml version="1.0" encoding="utf-8"?>
<sst xmlns="http://schemas.openxmlformats.org/spreadsheetml/2006/main" count="139" uniqueCount="99">
  <si>
    <t>STT</t>
  </si>
  <si>
    <t>A</t>
  </si>
  <si>
    <t>I</t>
  </si>
  <si>
    <t>II</t>
  </si>
  <si>
    <t>B</t>
  </si>
  <si>
    <t>UBND TỈNH, THÀNH PHỐ...</t>
  </si>
  <si>
    <t>(Dự toán đã được Hội đồng nhân dân quyết định)</t>
  </si>
  <si>
    <t>Đơn vị: Triệu đồng</t>
  </si>
  <si>
    <t>-</t>
  </si>
  <si>
    <t>TÊN ĐƠN VỊ</t>
  </si>
  <si>
    <t>TỔNG SỐ</t>
  </si>
  <si>
    <t>…</t>
  </si>
  <si>
    <t>TRONG ĐÓ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</si>
  <si>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</si>
  <si>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</si>
  <si>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</si>
  <si>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</si>
  <si>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</si>
  <si>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</si>
  <si>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</si>
  <si>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</si>
  <si>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ĐỊA PHƯƠNG, ĐẢNG, ĐOÀN THỂ</t>
  </si>
  <si>
    <t>CHI BẢO ĐẢM XÃ HỘI</t>
  </si>
  <si>
    <t>CHI GIAO THÔNG</t>
  </si>
  <si>
    <t>CHI NÔNG NGHIỆP, LÂM NGHIỆP, THỦY LỢI, THỦY SẢN</t>
  </si>
  <si>
    <t>Biểu số 52/CK-NSNN</t>
  </si>
  <si>
    <t>DỰ TOÁN CHI ĐẦU TƯ PHÁT TRIỂN CỦA NGÂN SÁCH CẤP TỈNH CHO TỪNG CƠ QUAN, TỔ CHỨC THEO LĨNH VỰC NĂM...</t>
  </si>
  <si>
    <t>Tổng số</t>
  </si>
  <si>
    <t>Danh mục dự án</t>
  </si>
  <si>
    <t>Địa điểm xây dựng</t>
  </si>
  <si>
    <t>Năng lực thiết kế</t>
  </si>
  <si>
    <t>Thời gian khởi công - hoàn thành</t>
  </si>
  <si>
    <t>Quyết định đầu tư</t>
  </si>
  <si>
    <t>Giá trị khối lượng thực hiện từ khởi công đến 31/12/…</t>
  </si>
  <si>
    <t>Lũy kế vốn đã bố trí đến 31/12/…</t>
  </si>
  <si>
    <t>Kế hoạch vốn năm</t>
  </si>
  <si>
    <t>Số Quyết định, ngày, tháng, năm ban hành</t>
  </si>
  <si>
    <t>Tổng mức đầu tư được duyệt</t>
  </si>
  <si>
    <t>Tổng số (tất cả các nguồn vốn)</t>
  </si>
  <si>
    <t>Chia theo nguồn vốn</t>
  </si>
  <si>
    <t>Ngoài nước</t>
  </si>
  <si>
    <t>Ngân sách trung ương</t>
  </si>
  <si>
    <t>NGÀNH, LĨNH VỰC, CHƯƠNG TRÌNH…</t>
  </si>
  <si>
    <t>CƠ QUAN, ĐƠN VỊ, HUYỆN…</t>
  </si>
  <si>
    <t>Chuẩn bị đầu tư</t>
  </si>
  <si>
    <t>Dự án A</t>
  </si>
  <si>
    <t>…………</t>
  </si>
  <si>
    <t>Thực hiện dự án</t>
  </si>
  <si>
    <t>a</t>
  </si>
  <si>
    <t>Dự án chuyển tiếp từ giai đoạn 5 năm … sang giai đoạn 5 năm …</t>
  </si>
  <si>
    <t>Dự án B</t>
  </si>
  <si>
    <t>………….</t>
  </si>
  <si>
    <t>b</t>
  </si>
  <si>
    <t>Dự án khởi công mới trong giai đoạn 5 năm…</t>
  </si>
  <si>
    <t>Dự án C</t>
  </si>
  <si>
    <t>Phân loại như trên</t>
  </si>
  <si>
    <t>Phân loại như mục A nêu trên</t>
  </si>
  <si>
    <t>…………………</t>
  </si>
  <si>
    <t>Biểu số 57/CK-NSNN</t>
  </si>
  <si>
    <t>Biểu số 58/CK-NSNN</t>
  </si>
  <si>
    <t>DANH MỤC CÁC CHƯƠNG TRÌNH, DỰ ÁN SỬ DỤNG VỐN NGÂN SÁCH NHÀ NƯỚC NĂM…</t>
  </si>
  <si>
    <t>Đơn vị tính: Triệu đồng</t>
  </si>
  <si>
    <t>CTMTQG giảm nghèo bền vững</t>
  </si>
  <si>
    <t>CTMTQG xây dựng nông thôn mới</t>
  </si>
  <si>
    <t>CTMTQG phát triển kinh tế xã hội vùng đồng bào DTTS&amp;MN</t>
  </si>
  <si>
    <t>Vốn đầu tư theo ngành, lĩnh vực</t>
  </si>
  <si>
    <t>Chương trình phục hồi và phát triển kinh tế - xã hội</t>
  </si>
  <si>
    <t>Hỗ trợ Hội Văn học nghệ thuật</t>
  </si>
  <si>
    <t>Hỗ trợ Hội Nhà báo</t>
  </si>
  <si>
    <t>Kinh phí thực hiện Chương trình trợ giúp xã hội và PHCN cho người tâm thần, trẻ em tự kỷ và người rối nhiễu tâm trí; chương trình phát triển công tác xã hội</t>
  </si>
  <si>
    <t>Hỗ trợ doanh nghiệp nhỏ và vừa</t>
  </si>
  <si>
    <t>Bổ sung thực hiện Chương trình phát triển lâm nghiệp bền vững</t>
  </si>
  <si>
    <t>Kinh phí thực hiện nhiệm vụ đảm bảo trật tự an toàn giao thông</t>
  </si>
  <si>
    <t>Kinh phí quản lý, bảo trì đường bộ</t>
  </si>
  <si>
    <t xml:space="preserve">UỶ BAN NHÂN DÂN                  CỘNG HÒA XÃ HỘI CHỦ NGHĨA VIỆT NAM
TỈNH ĐỒNG THÁP                                   Độc lập - Tự do - Hạnh phúc
</t>
  </si>
  <si>
    <r>
      <t xml:space="preserve">DỰ TOÁN CHI NGÂN SÁCH CHO MỘT SỐ CHƯƠNG TRÌNH, DỰ ÁN, NHIỆM VỤ KHÁC QUAN TRỌNG NĂM 2023
</t>
    </r>
    <r>
      <rPr>
        <i/>
        <sz val="10.5"/>
        <rFont val="Times New Roman"/>
        <family val="1"/>
      </rPr>
      <t>(Dự toán đã được Hội đồng nhân dân quyết định)</t>
    </r>
  </si>
  <si>
    <t>Chỉ tiêu</t>
  </si>
  <si>
    <t>Dự toán
năm 2023</t>
  </si>
  <si>
    <t>Gồm</t>
  </si>
  <si>
    <t>Vốn đầu tư phát triển</t>
  </si>
  <si>
    <t>Kinh phí 
sự nghiệp</t>
  </si>
  <si>
    <t>Bổ sung từ ngân sách trung ương để thực hiện một số mục tiêu, nhiệm vụ quan trọng</t>
  </si>
  <si>
    <t>Đầu tư phát triển từ nguồn NSTW bổ sung có mục tiêu</t>
  </si>
  <si>
    <t>Bổ sung vốn đầu tư theo ngành, lĩnh vực (vốn ngoài nước)</t>
  </si>
  <si>
    <t>Trong đó: Chương trình mục tiêu ứng phó biến đổi khí hậu và tăng trưởng xanh (giải ngân theo cơ chế tài chính trong nước)</t>
  </si>
  <si>
    <t>Bổ sung vốn đầu tư theo ngành, lĩnh vực (vốn trong nước)</t>
  </si>
  <si>
    <t>Trong đó: Đầu tư các dự án trọng điểm, liên kết vùng, đường ven biển</t>
  </si>
  <si>
    <t xml:space="preserve">             Thu hồi các khoản vốn ứng trước của các chương trình mục tiêu (số vốn thiểu địa phương phải bố trí)</t>
  </si>
  <si>
    <t>c</t>
  </si>
  <si>
    <t>Vốn thực hiện 03 chương trình mục tiêu quốc gia</t>
  </si>
  <si>
    <t>c.1</t>
  </si>
  <si>
    <t>Dự án 2: Đa dạng hóa sinh kế, phát triển mô hình giảm nghèo (các hoạt động kinh tế)</t>
  </si>
  <si>
    <t>Dự án 3: Hỗ trợ phát triển sản xuất, cải thiện dinh dưỡng (sự nghiệp y tế, dân số và gia đình: 2.977 triệu đồng; các hoạt động kinh tế: 9.404 triệu đồng)</t>
  </si>
  <si>
    <t xml:space="preserve">Dự án 4: Phát triển giáo dục nghề nghiệp, việc làm bền vững (sự nghiệp giáo dục-đào tạo và dạy nghề 8.848 triệu đồng; các hoạt động kinh tế 8.151 triệu đồng) </t>
  </si>
  <si>
    <t>Dự án 6: Truyền thông và giảm nghèo về thông tin (sự nghiệp văn hóa thông tin)</t>
  </si>
  <si>
    <t>Dự án 7: Nâng cao năng lực và giám sát, đánh giá chương trình (sự nghiệp giáo dục- đào tạo và dạy nghề)</t>
  </si>
  <si>
    <t>c.2</t>
  </si>
  <si>
    <t>c.3</t>
  </si>
  <si>
    <t>Kinh phí sự nghiệp từ nguồn NSTW bổ sung có mục tiêu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</si>
</sst>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;[Red]\-#,##0;&quot; &quot;"/>
  </numFmts>
  <fonts count="2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2"/>
      <name val="VNI-Times"/>
    </font>
    <font>
      <b/>
      <u/>
      <sz val="10.5"/>
      <name val="Times New Roman"/>
      <family val="1"/>
    </font>
    <font>
      <i/>
      <u/>
      <sz val="10.5"/>
      <name val="Times New Roman"/>
      <family val="1"/>
    </font>
    <font>
      <sz val="10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7" fillId="0" borderId="0"/>
  </cellStyleXfs>
  <cellXfs count="78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9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3" xfId="0" applyFont="1" applyBorder="1"/>
    <xf numFmtId="0" fontId="15" fillId="0" borderId="0" xfId="0" applyFont="1"/>
    <xf numFmtId="0" fontId="14" fillId="0" borderId="13" xfId="1" applyFont="1" applyBorder="1" applyAlignment="1">
      <alignment horizontal="center" vertical="center" wrapText="1" shrinkToFit="1"/>
    </xf>
    <xf numFmtId="0" fontId="4" fillId="0" borderId="0" xfId="0" applyFont="1"/>
    <xf numFmtId="0" fontId="14" fillId="0" borderId="0" xfId="0" applyFont="1"/>
    <xf numFmtId="0" fontId="9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4" fillId="0" borderId="18" xfId="1" applyFont="1" applyBorder="1" applyAlignment="1">
      <alignment horizontal="center" vertical="center" wrapText="1" shrinkToFit="1"/>
    </xf>
    <xf numFmtId="166" fontId="18" fillId="0" borderId="13" xfId="1" applyNumberFormat="1" applyFont="1" applyBorder="1" applyAlignment="1">
      <alignment vertical="center"/>
    </xf>
    <xf numFmtId="166" fontId="18" fillId="0" borderId="18" xfId="1" applyNumberFormat="1" applyFont="1" applyBorder="1" applyAlignment="1">
      <alignment vertical="center"/>
    </xf>
    <xf numFmtId="0" fontId="18" fillId="0" borderId="17" xfId="1" applyFont="1" applyBorder="1" applyAlignment="1">
      <alignment horizontal="center" vertical="center" wrapText="1"/>
    </xf>
    <xf numFmtId="0" fontId="18" fillId="0" borderId="13" xfId="1" applyFont="1" applyBorder="1" applyAlignment="1">
      <alignment vertical="center" wrapText="1"/>
    </xf>
    <xf numFmtId="0" fontId="14" fillId="0" borderId="13" xfId="1" applyFont="1" applyBorder="1" applyAlignment="1">
      <alignment vertical="center" wrapText="1"/>
    </xf>
    <xf numFmtId="166" fontId="14" fillId="0" borderId="13" xfId="1" applyNumberFormat="1" applyFont="1" applyBorder="1" applyAlignment="1">
      <alignment vertical="center" wrapText="1"/>
    </xf>
    <xf numFmtId="166" fontId="14" fillId="0" borderId="18" xfId="1" applyNumberFormat="1" applyFont="1" applyBorder="1" applyAlignment="1">
      <alignment vertical="center" wrapText="1"/>
    </xf>
    <xf numFmtId="0" fontId="19" fillId="0" borderId="17" xfId="1" applyFont="1" applyBorder="1" applyAlignment="1">
      <alignment horizontal="center" vertical="center" wrapText="1"/>
    </xf>
    <xf numFmtId="0" fontId="16" fillId="0" borderId="13" xfId="1" applyFont="1" applyBorder="1" applyAlignment="1">
      <alignment vertical="center" wrapText="1"/>
    </xf>
    <xf numFmtId="166" fontId="16" fillId="0" borderId="13" xfId="1" applyNumberFormat="1" applyFont="1" applyBorder="1" applyAlignment="1">
      <alignment vertical="center" wrapText="1"/>
    </xf>
    <xf numFmtId="166" fontId="16" fillId="0" borderId="18" xfId="1" applyNumberFormat="1" applyFont="1" applyBorder="1" applyAlignment="1">
      <alignment vertical="center" wrapText="1"/>
    </xf>
    <xf numFmtId="0" fontId="14" fillId="0" borderId="17" xfId="1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shrinkToFit="1"/>
    </xf>
    <xf numFmtId="0" fontId="15" fillId="0" borderId="13" xfId="1" applyFont="1" applyBorder="1" applyAlignment="1">
      <alignment vertical="center" wrapText="1"/>
    </xf>
    <xf numFmtId="166" fontId="15" fillId="0" borderId="13" xfId="1" applyNumberFormat="1" applyFont="1" applyBorder="1" applyAlignment="1">
      <alignment vertical="center" wrapText="1"/>
    </xf>
    <xf numFmtId="166" fontId="15" fillId="0" borderId="18" xfId="1" applyNumberFormat="1" applyFont="1" applyBorder="1" applyAlignment="1">
      <alignment vertical="center" wrapText="1"/>
    </xf>
    <xf numFmtId="0" fontId="16" fillId="0" borderId="17" xfId="1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wrapText="1"/>
    </xf>
    <xf numFmtId="166" fontId="15" fillId="0" borderId="13" xfId="1" applyNumberFormat="1" applyFont="1" applyBorder="1" applyAlignment="1">
      <alignment vertical="center"/>
    </xf>
    <xf numFmtId="166" fontId="15" fillId="0" borderId="18" xfId="1" applyNumberFormat="1" applyFont="1" applyBorder="1" applyAlignment="1">
      <alignment vertical="center"/>
    </xf>
    <xf numFmtId="0" fontId="11" fillId="0" borderId="13" xfId="1" applyFont="1" applyBorder="1" applyAlignment="1">
      <alignment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20" xfId="1" applyFont="1" applyBorder="1" applyAlignment="1">
      <alignment vertical="center" wrapText="1"/>
    </xf>
    <xf numFmtId="166" fontId="15" fillId="0" borderId="20" xfId="1" applyNumberFormat="1" applyFont="1" applyBorder="1" applyAlignment="1">
      <alignment vertical="center" wrapText="1"/>
    </xf>
    <xf numFmtId="166" fontId="15" fillId="0" borderId="21" xfId="1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 shrinkToFit="1"/>
    </xf>
    <xf numFmtId="0" fontId="18" fillId="0" borderId="13" xfId="1" applyFont="1" applyBorder="1" applyAlignment="1">
      <alignment horizontal="center" vertical="center" shrinkToFi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2">
    <cellStyle name="Normal" xfId="0" builtinId="0"/>
    <cellStyle name="Normal_DU TOAN NGAN SACH DIA PHUO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/>
  </sheetViews>
  <sheetFormatPr defaultColWidth="9.109375" defaultRowHeight="13.8"/>
  <cols>
    <col min="1" max="12" width="9.109375" style="1"/>
    <col min="13" max="13" width="11.33203125" style="1" customWidth="1"/>
    <col min="14" max="14" width="10.5546875" style="1" customWidth="1"/>
    <col min="15" max="15" width="10.6640625" style="1" customWidth="1"/>
    <col min="16" max="16384" width="9.109375" style="1"/>
  </cols>
  <sheetData>
    <row r="1" spans="1:15">
      <c r="A1" s="5" t="e">
        <f>+#REF!</f>
        <v>#REF!</v>
      </c>
      <c r="N1" s="12" t="s">
        <v>25</v>
      </c>
    </row>
    <row r="2" spans="1:15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>
      <c r="A3" s="53" t="s">
        <v>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>
      <c r="A4" s="2"/>
    </row>
    <row r="5" spans="1:15">
      <c r="A5" s="2"/>
      <c r="N5" s="54" t="s">
        <v>7</v>
      </c>
      <c r="O5" s="54"/>
    </row>
    <row r="6" spans="1:15">
      <c r="A6" s="51" t="s">
        <v>0</v>
      </c>
      <c r="B6" s="51" t="s">
        <v>9</v>
      </c>
      <c r="C6" s="51" t="s">
        <v>10</v>
      </c>
      <c r="D6" s="51" t="s">
        <v>12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24.75" customHeight="1">
      <c r="A7" s="51"/>
      <c r="B7" s="51"/>
      <c r="C7" s="51"/>
      <c r="D7" s="51" t="s">
        <v>13</v>
      </c>
      <c r="E7" s="51" t="s">
        <v>14</v>
      </c>
      <c r="F7" s="51" t="s">
        <v>15</v>
      </c>
      <c r="G7" s="51" t="s">
        <v>16</v>
      </c>
      <c r="H7" s="51" t="s">
        <v>17</v>
      </c>
      <c r="I7" s="51" t="s">
        <v>18</v>
      </c>
      <c r="J7" s="51" t="s">
        <v>19</v>
      </c>
      <c r="K7" s="51" t="s">
        <v>20</v>
      </c>
      <c r="L7" s="51" t="s">
        <v>12</v>
      </c>
      <c r="M7" s="51"/>
      <c r="N7" s="51" t="s">
        <v>21</v>
      </c>
      <c r="O7" s="51" t="s">
        <v>22</v>
      </c>
    </row>
    <row r="8" spans="1:15" ht="125.25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16" t="s">
        <v>23</v>
      </c>
      <c r="M8" s="16" t="s">
        <v>24</v>
      </c>
      <c r="N8" s="51"/>
      <c r="O8" s="51"/>
    </row>
    <row r="9" spans="1:15">
      <c r="A9" s="14" t="s">
        <v>1</v>
      </c>
      <c r="B9" s="14" t="s">
        <v>4</v>
      </c>
      <c r="C9" s="14">
        <v>1</v>
      </c>
      <c r="D9" s="14">
        <v>2</v>
      </c>
      <c r="E9" s="14">
        <v>3</v>
      </c>
      <c r="F9" s="14">
        <v>4</v>
      </c>
      <c r="G9" s="14">
        <v>5</v>
      </c>
      <c r="H9" s="14">
        <v>6</v>
      </c>
      <c r="I9" s="14">
        <v>7</v>
      </c>
      <c r="J9" s="14">
        <v>8</v>
      </c>
      <c r="K9" s="14">
        <v>9</v>
      </c>
      <c r="L9" s="14">
        <v>10</v>
      </c>
      <c r="M9" s="14">
        <v>11</v>
      </c>
      <c r="N9" s="14">
        <v>12</v>
      </c>
      <c r="O9" s="14">
        <v>13</v>
      </c>
    </row>
    <row r="10" spans="1:15" ht="26.4">
      <c r="A10" s="16"/>
      <c r="B10" s="16" t="s">
        <v>10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>
      <c r="A11" s="14"/>
      <c r="B11" s="1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>
      <c r="A12" s="14"/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>
      <c r="A13" s="14" t="s">
        <v>11</v>
      </c>
      <c r="B13" s="15" t="s">
        <v>11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</sheetData>
  <mergeCells count="18">
    <mergeCell ref="K7:K8"/>
    <mergeCell ref="L7:M7"/>
    <mergeCell ref="N7:N8"/>
    <mergeCell ref="O7:O8"/>
    <mergeCell ref="A2:O2"/>
    <mergeCell ref="A3:O3"/>
    <mergeCell ref="N5:O5"/>
    <mergeCell ref="A6:A8"/>
    <mergeCell ref="B6:B8"/>
    <mergeCell ref="C6:C8"/>
    <mergeCell ref="D6:O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E82"/>
  <sheetViews>
    <sheetView tabSelected="1" topLeftCell="A3" zoomScaleNormal="100" workbookViewId="0">
      <selection activeCell="C18" sqref="C18"/>
    </sheetView>
  </sheetViews>
  <sheetFormatPr defaultColWidth="10.33203125" defaultRowHeight="13.8"/>
  <cols>
    <col min="1" max="1" width="6.88671875" style="19" customWidth="1"/>
    <col min="2" max="2" width="64.5546875" style="19" customWidth="1"/>
    <col min="3" max="3" width="21.6640625" style="19" customWidth="1"/>
    <col min="4" max="4" width="16.5546875" style="19" customWidth="1"/>
    <col min="5" max="5" width="15.88671875" style="19" customWidth="1"/>
    <col min="6" max="16384" width="10.33203125" style="19"/>
  </cols>
  <sheetData>
    <row r="1" spans="1:5" ht="69.900000000000006" hidden="1" customHeight="1">
      <c r="A1" s="57" t="s">
        <v>74</v>
      </c>
      <c r="B1" s="57"/>
      <c r="C1" s="57"/>
      <c r="D1" s="57"/>
      <c r="E1" s="57"/>
    </row>
    <row r="2" spans="1:5" hidden="1"/>
    <row r="3" spans="1:5" s="22" customFormat="1">
      <c r="A3" s="22" t="e">
        <f>+#REF!</f>
        <v>#REF!</v>
      </c>
      <c r="E3" s="17" t="s">
        <v>58</v>
      </c>
    </row>
    <row r="4" spans="1:5" s="22" customFormat="1">
      <c r="E4" s="23"/>
    </row>
    <row r="5" spans="1:5" ht="56.25" customHeight="1">
      <c r="A5" s="58" t="s">
        <v>75</v>
      </c>
      <c r="B5" s="59"/>
      <c r="C5" s="59"/>
      <c r="D5" s="59"/>
      <c r="E5" s="59"/>
    </row>
    <row r="6" spans="1:5" ht="14.4" thickBot="1">
      <c r="E6" s="24" t="s">
        <v>61</v>
      </c>
    </row>
    <row r="7" spans="1:5" ht="13.5" customHeight="1" thickTop="1">
      <c r="A7" s="60" t="s">
        <v>0</v>
      </c>
      <c r="B7" s="62" t="s">
        <v>76</v>
      </c>
      <c r="C7" s="62" t="s">
        <v>77</v>
      </c>
      <c r="D7" s="62" t="s">
        <v>78</v>
      </c>
      <c r="E7" s="64"/>
    </row>
    <row r="8" spans="1:5" ht="32.25" customHeight="1">
      <c r="A8" s="61"/>
      <c r="B8" s="63"/>
      <c r="C8" s="63"/>
      <c r="D8" s="20" t="s">
        <v>79</v>
      </c>
      <c r="E8" s="25" t="s">
        <v>80</v>
      </c>
    </row>
    <row r="9" spans="1:5" ht="25.2" customHeight="1">
      <c r="A9" s="55" t="s">
        <v>81</v>
      </c>
      <c r="B9" s="56"/>
      <c r="C9" s="26">
        <f>SUM(C10,C27)</f>
        <v>2597007</v>
      </c>
      <c r="D9" s="26">
        <f>SUM(D10,D27)</f>
        <v>2417971</v>
      </c>
      <c r="E9" s="27">
        <f>SUM(E10,E27)</f>
        <v>179036</v>
      </c>
    </row>
    <row r="10" spans="1:5" ht="25.2" customHeight="1">
      <c r="A10" s="28" t="s">
        <v>2</v>
      </c>
      <c r="B10" s="29" t="s">
        <v>82</v>
      </c>
      <c r="C10" s="26">
        <f>SUM(C11,C13)</f>
        <v>2515537</v>
      </c>
      <c r="D10" s="26">
        <f>SUM(D11,D13)</f>
        <v>2417971</v>
      </c>
      <c r="E10" s="27">
        <f>SUM(E11,E13)</f>
        <v>97566</v>
      </c>
    </row>
    <row r="11" spans="1:5" ht="25.2" customHeight="1">
      <c r="A11" s="28">
        <v>1</v>
      </c>
      <c r="B11" s="30" t="s">
        <v>83</v>
      </c>
      <c r="C11" s="31">
        <f>SUM(D11:E11)</f>
        <v>0</v>
      </c>
      <c r="D11" s="31"/>
      <c r="E11" s="32"/>
    </row>
    <row r="12" spans="1:5" ht="25.2" hidden="1" customHeight="1" thickBot="1">
      <c r="A12" s="33"/>
      <c r="B12" s="34" t="s">
        <v>84</v>
      </c>
      <c r="C12" s="35">
        <f>SUM(D12:E12)</f>
        <v>0</v>
      </c>
      <c r="D12" s="35"/>
      <c r="E12" s="36"/>
    </row>
    <row r="13" spans="1:5" ht="25.2" customHeight="1">
      <c r="A13" s="37">
        <v>2</v>
      </c>
      <c r="B13" s="30" t="s">
        <v>85</v>
      </c>
      <c r="C13" s="31">
        <f>SUM(C14,C17,C18)</f>
        <v>2515537</v>
      </c>
      <c r="D13" s="31">
        <f>SUM(D14,D17,D18)</f>
        <v>2417971</v>
      </c>
      <c r="E13" s="32">
        <f>SUM(E14,E18)</f>
        <v>97566</v>
      </c>
    </row>
    <row r="14" spans="1:5" ht="25.2" customHeight="1">
      <c r="A14" s="38" t="s">
        <v>48</v>
      </c>
      <c r="B14" s="39" t="s">
        <v>65</v>
      </c>
      <c r="C14" s="40">
        <f>SUM(D14:E14)</f>
        <v>1115300</v>
      </c>
      <c r="D14" s="40">
        <f>2285800-1170500</f>
        <v>1115300</v>
      </c>
      <c r="E14" s="41">
        <v>0</v>
      </c>
    </row>
    <row r="15" spans="1:5" ht="25.2" hidden="1" customHeight="1" thickBot="1">
      <c r="A15" s="42"/>
      <c r="B15" s="34" t="s">
        <v>86</v>
      </c>
      <c r="C15" s="35">
        <f>SUM(D15:E15)</f>
        <v>0</v>
      </c>
      <c r="D15" s="35"/>
      <c r="E15" s="36"/>
    </row>
    <row r="16" spans="1:5" ht="25.2" hidden="1" customHeight="1" thickBot="1">
      <c r="A16" s="33"/>
      <c r="B16" s="34" t="s">
        <v>87</v>
      </c>
      <c r="C16" s="35">
        <f>SUM(D16:E16)</f>
        <v>0</v>
      </c>
      <c r="D16" s="35"/>
      <c r="E16" s="36"/>
    </row>
    <row r="17" spans="1:5" ht="25.2" customHeight="1">
      <c r="A17" s="38" t="s">
        <v>52</v>
      </c>
      <c r="B17" s="39" t="s">
        <v>66</v>
      </c>
      <c r="C17" s="40">
        <f>SUM(D17:E17)</f>
        <v>1170500</v>
      </c>
      <c r="D17" s="40">
        <v>1170500</v>
      </c>
      <c r="E17" s="41"/>
    </row>
    <row r="18" spans="1:5" ht="25.2" customHeight="1">
      <c r="A18" s="38" t="s">
        <v>88</v>
      </c>
      <c r="B18" s="39" t="s">
        <v>89</v>
      </c>
      <c r="C18" s="40">
        <f t="shared" ref="C18" si="0">SUM(C19,C25,C26)</f>
        <v>229737</v>
      </c>
      <c r="D18" s="40">
        <f>SUM(D19,D25,D26)</f>
        <v>132171</v>
      </c>
      <c r="E18" s="41">
        <f>SUM(E19,E25,E26)</f>
        <v>97566</v>
      </c>
    </row>
    <row r="19" spans="1:5">
      <c r="A19" s="38" t="s">
        <v>90</v>
      </c>
      <c r="B19" s="39" t="s">
        <v>62</v>
      </c>
      <c r="C19" s="40">
        <f>D19+E19</f>
        <v>63826</v>
      </c>
      <c r="D19" s="40">
        <v>4341</v>
      </c>
      <c r="E19" s="41">
        <f>SUM(E20:E24)</f>
        <v>59485</v>
      </c>
    </row>
    <row r="20" spans="1:5" ht="27.6">
      <c r="A20" s="38">
        <v>1</v>
      </c>
      <c r="B20" s="39" t="s">
        <v>91</v>
      </c>
      <c r="C20" s="40">
        <f>SUM(D20:E20)</f>
        <v>21321</v>
      </c>
      <c r="D20" s="40"/>
      <c r="E20" s="41">
        <v>21321</v>
      </c>
    </row>
    <row r="21" spans="1:5" ht="27.6">
      <c r="A21" s="38">
        <v>2</v>
      </c>
      <c r="B21" s="39" t="s">
        <v>92</v>
      </c>
      <c r="C21" s="40">
        <f t="shared" ref="C21:C24" si="1">SUM(D21:E21)</f>
        <v>12381</v>
      </c>
      <c r="D21" s="40"/>
      <c r="E21" s="41">
        <f>2977+9404</f>
        <v>12381</v>
      </c>
    </row>
    <row r="22" spans="1:5" ht="41.4">
      <c r="A22" s="38">
        <v>3</v>
      </c>
      <c r="B22" s="39" t="s">
        <v>93</v>
      </c>
      <c r="C22" s="40">
        <f t="shared" si="1"/>
        <v>16999</v>
      </c>
      <c r="D22" s="40"/>
      <c r="E22" s="41">
        <f>8848+8151</f>
        <v>16999</v>
      </c>
    </row>
    <row r="23" spans="1:5" ht="27.6">
      <c r="A23" s="38">
        <v>4</v>
      </c>
      <c r="B23" s="39" t="s">
        <v>94</v>
      </c>
      <c r="C23" s="40">
        <f t="shared" si="1"/>
        <v>3007</v>
      </c>
      <c r="D23" s="40"/>
      <c r="E23" s="41">
        <v>3007</v>
      </c>
    </row>
    <row r="24" spans="1:5" ht="27.6">
      <c r="A24" s="38">
        <v>5</v>
      </c>
      <c r="B24" s="39" t="s">
        <v>95</v>
      </c>
      <c r="C24" s="40">
        <f t="shared" si="1"/>
        <v>5777</v>
      </c>
      <c r="D24" s="40"/>
      <c r="E24" s="41">
        <v>5777</v>
      </c>
    </row>
    <row r="25" spans="1:5">
      <c r="A25" s="38" t="s">
        <v>96</v>
      </c>
      <c r="B25" s="39" t="s">
        <v>63</v>
      </c>
      <c r="C25" s="40">
        <f>SUM(D25:E25)</f>
        <v>165911</v>
      </c>
      <c r="D25" s="40">
        <v>127830</v>
      </c>
      <c r="E25" s="41">
        <v>38081</v>
      </c>
    </row>
    <row r="26" spans="1:5">
      <c r="A26" s="38" t="s">
        <v>97</v>
      </c>
      <c r="B26" s="39" t="s">
        <v>64</v>
      </c>
      <c r="C26" s="40">
        <f>SUM(D26:E26)</f>
        <v>0</v>
      </c>
      <c r="D26" s="40">
        <v>0</v>
      </c>
      <c r="E26" s="41">
        <v>0</v>
      </c>
    </row>
    <row r="27" spans="1:5">
      <c r="A27" s="28" t="s">
        <v>3</v>
      </c>
      <c r="B27" s="29" t="s">
        <v>98</v>
      </c>
      <c r="C27" s="26">
        <f>SUM(C28:C34)</f>
        <v>81470</v>
      </c>
      <c r="D27" s="26">
        <f>SUM(D28:D34)</f>
        <v>0</v>
      </c>
      <c r="E27" s="27">
        <f>SUM(E28:E34)</f>
        <v>81470</v>
      </c>
    </row>
    <row r="28" spans="1:5">
      <c r="A28" s="43">
        <v>1</v>
      </c>
      <c r="B28" s="39" t="s">
        <v>67</v>
      </c>
      <c r="C28" s="40">
        <f t="shared" ref="C28:C34" si="2">SUM(D28:E28)</f>
        <v>500</v>
      </c>
      <c r="D28" s="44"/>
      <c r="E28" s="45">
        <v>500</v>
      </c>
    </row>
    <row r="29" spans="1:5">
      <c r="A29" s="43">
        <v>2</v>
      </c>
      <c r="B29" s="39" t="s">
        <v>68</v>
      </c>
      <c r="C29" s="40">
        <f t="shared" si="2"/>
        <v>160</v>
      </c>
      <c r="D29" s="44"/>
      <c r="E29" s="45">
        <v>160</v>
      </c>
    </row>
    <row r="30" spans="1:5" ht="46.8">
      <c r="A30" s="43">
        <v>3</v>
      </c>
      <c r="B30" s="46" t="s">
        <v>69</v>
      </c>
      <c r="C30" s="40">
        <f t="shared" si="2"/>
        <v>19200</v>
      </c>
      <c r="D30" s="44"/>
      <c r="E30" s="45">
        <v>19200</v>
      </c>
    </row>
    <row r="31" spans="1:5">
      <c r="A31" s="43">
        <v>4</v>
      </c>
      <c r="B31" s="39" t="s">
        <v>70</v>
      </c>
      <c r="C31" s="40">
        <f t="shared" si="2"/>
        <v>4000</v>
      </c>
      <c r="D31" s="40"/>
      <c r="E31" s="41">
        <v>4000</v>
      </c>
    </row>
    <row r="32" spans="1:5">
      <c r="A32" s="43">
        <v>5</v>
      </c>
      <c r="B32" s="39" t="s">
        <v>71</v>
      </c>
      <c r="C32" s="40">
        <f t="shared" si="2"/>
        <v>1048</v>
      </c>
      <c r="D32" s="40"/>
      <c r="E32" s="41">
        <v>1048</v>
      </c>
    </row>
    <row r="33" spans="1:5">
      <c r="A33" s="43">
        <v>6</v>
      </c>
      <c r="B33" s="39" t="s">
        <v>72</v>
      </c>
      <c r="C33" s="40">
        <f t="shared" si="2"/>
        <v>7907</v>
      </c>
      <c r="D33" s="40"/>
      <c r="E33" s="41">
        <v>7907</v>
      </c>
    </row>
    <row r="34" spans="1:5" ht="14.4" thickBot="1">
      <c r="A34" s="47">
        <v>7</v>
      </c>
      <c r="B34" s="48" t="s">
        <v>73</v>
      </c>
      <c r="C34" s="49">
        <f t="shared" si="2"/>
        <v>48655</v>
      </c>
      <c r="D34" s="49"/>
      <c r="E34" s="50">
        <v>48655</v>
      </c>
    </row>
    <row r="35" spans="1:5" ht="14.4" thickTop="1"/>
    <row r="82" spans="2:2">
      <c r="B82" s="21"/>
    </row>
  </sheetData>
  <mergeCells count="7">
    <mergeCell ref="A9:B9"/>
    <mergeCell ref="A1:E1"/>
    <mergeCell ref="A5:E5"/>
    <mergeCell ref="A7:A8"/>
    <mergeCell ref="B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C1" zoomScaleNormal="100" workbookViewId="0">
      <selection activeCell="K8" sqref="K8:K9"/>
    </sheetView>
  </sheetViews>
  <sheetFormatPr defaultRowHeight="14.4"/>
  <cols>
    <col min="2" max="2" width="35.5546875" customWidth="1"/>
  </cols>
  <sheetData>
    <row r="1" spans="1:22">
      <c r="C1" s="3" t="s">
        <v>5</v>
      </c>
      <c r="D1" s="4"/>
      <c r="E1" s="1"/>
      <c r="F1" s="1"/>
      <c r="H1" s="1"/>
      <c r="T1" s="1" t="s">
        <v>59</v>
      </c>
    </row>
    <row r="3" spans="1:22">
      <c r="C3" s="71" t="s">
        <v>60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>
      <c r="C4" s="71" t="s">
        <v>6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 ht="15" thickBot="1">
      <c r="T5" t="s">
        <v>7</v>
      </c>
    </row>
    <row r="6" spans="1:22" ht="15" thickBot="1">
      <c r="A6" s="65" t="s">
        <v>0</v>
      </c>
      <c r="B6" s="65" t="s">
        <v>28</v>
      </c>
      <c r="C6" s="65" t="s">
        <v>29</v>
      </c>
      <c r="D6" s="65" t="s">
        <v>30</v>
      </c>
      <c r="E6" s="65" t="s">
        <v>31</v>
      </c>
      <c r="F6" s="68" t="s">
        <v>32</v>
      </c>
      <c r="G6" s="69"/>
      <c r="H6" s="69"/>
      <c r="I6" s="69"/>
      <c r="J6" s="70"/>
      <c r="K6" s="72" t="s">
        <v>33</v>
      </c>
      <c r="L6" s="73"/>
      <c r="M6" s="73"/>
      <c r="N6" s="74"/>
      <c r="O6" s="72" t="s">
        <v>34</v>
      </c>
      <c r="P6" s="73"/>
      <c r="Q6" s="73"/>
      <c r="R6" s="74"/>
      <c r="S6" s="72" t="s">
        <v>35</v>
      </c>
      <c r="T6" s="73"/>
      <c r="U6" s="73"/>
      <c r="V6" s="74"/>
    </row>
    <row r="7" spans="1:22" ht="15" thickBot="1">
      <c r="A7" s="66"/>
      <c r="B7" s="66"/>
      <c r="C7" s="66"/>
      <c r="D7" s="66"/>
      <c r="E7" s="66"/>
      <c r="F7" s="65" t="s">
        <v>36</v>
      </c>
      <c r="G7" s="68" t="s">
        <v>37</v>
      </c>
      <c r="H7" s="69"/>
      <c r="I7" s="69"/>
      <c r="J7" s="70"/>
      <c r="K7" s="75"/>
      <c r="L7" s="76"/>
      <c r="M7" s="76"/>
      <c r="N7" s="77"/>
      <c r="O7" s="75"/>
      <c r="P7" s="76"/>
      <c r="Q7" s="76"/>
      <c r="R7" s="77"/>
      <c r="S7" s="75"/>
      <c r="T7" s="76"/>
      <c r="U7" s="76"/>
      <c r="V7" s="77"/>
    </row>
    <row r="8" spans="1:22" ht="15" thickBot="1">
      <c r="A8" s="66"/>
      <c r="B8" s="66"/>
      <c r="C8" s="66"/>
      <c r="D8" s="66"/>
      <c r="E8" s="66"/>
      <c r="F8" s="66"/>
      <c r="G8" s="65" t="s">
        <v>38</v>
      </c>
      <c r="H8" s="68" t="s">
        <v>39</v>
      </c>
      <c r="I8" s="69"/>
      <c r="J8" s="70"/>
      <c r="K8" s="65" t="s">
        <v>27</v>
      </c>
      <c r="L8" s="68" t="s">
        <v>39</v>
      </c>
      <c r="M8" s="69"/>
      <c r="N8" s="70"/>
      <c r="O8" s="65" t="s">
        <v>27</v>
      </c>
      <c r="P8" s="68" t="s">
        <v>39</v>
      </c>
      <c r="Q8" s="69"/>
      <c r="R8" s="70"/>
      <c r="S8" s="65" t="s">
        <v>27</v>
      </c>
      <c r="T8" s="68" t="s">
        <v>39</v>
      </c>
      <c r="U8" s="69"/>
      <c r="V8" s="70"/>
    </row>
    <row r="9" spans="1:22" ht="53.4" thickBot="1">
      <c r="A9" s="67"/>
      <c r="B9" s="67"/>
      <c r="C9" s="67"/>
      <c r="D9" s="67"/>
      <c r="E9" s="67"/>
      <c r="F9" s="67"/>
      <c r="G9" s="67"/>
      <c r="H9" s="8" t="s">
        <v>40</v>
      </c>
      <c r="I9" s="8" t="s">
        <v>41</v>
      </c>
      <c r="J9" s="8" t="s">
        <v>11</v>
      </c>
      <c r="K9" s="67"/>
      <c r="L9" s="8" t="s">
        <v>40</v>
      </c>
      <c r="M9" s="8" t="s">
        <v>41</v>
      </c>
      <c r="N9" s="8" t="s">
        <v>11</v>
      </c>
      <c r="O9" s="67"/>
      <c r="P9" s="8" t="s">
        <v>40</v>
      </c>
      <c r="Q9" s="8" t="s">
        <v>41</v>
      </c>
      <c r="R9" s="8" t="s">
        <v>11</v>
      </c>
      <c r="S9" s="67"/>
      <c r="T9" s="8" t="s">
        <v>40</v>
      </c>
      <c r="U9" s="8" t="s">
        <v>41</v>
      </c>
      <c r="V9" s="9" t="s">
        <v>11</v>
      </c>
    </row>
    <row r="10" spans="1:22" ht="15" thickBot="1">
      <c r="A10" s="8" t="s">
        <v>1</v>
      </c>
      <c r="B10" s="8" t="s">
        <v>4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8">
        <v>6</v>
      </c>
      <c r="I10" s="8">
        <v>7</v>
      </c>
      <c r="J10" s="8">
        <v>8</v>
      </c>
      <c r="K10" s="8">
        <v>9</v>
      </c>
      <c r="L10" s="8">
        <v>10</v>
      </c>
      <c r="M10" s="8">
        <v>11</v>
      </c>
      <c r="N10" s="8">
        <v>12</v>
      </c>
      <c r="O10" s="8">
        <v>13</v>
      </c>
      <c r="P10" s="8">
        <v>14</v>
      </c>
      <c r="Q10" s="8">
        <v>15</v>
      </c>
      <c r="R10" s="8">
        <v>16</v>
      </c>
      <c r="S10" s="8">
        <v>17</v>
      </c>
      <c r="T10" s="8">
        <v>18</v>
      </c>
      <c r="U10" s="8">
        <v>19</v>
      </c>
      <c r="V10" s="9">
        <v>20</v>
      </c>
    </row>
    <row r="11" spans="1:22" ht="15" thickBot="1">
      <c r="A11" s="8"/>
      <c r="B11" s="8" t="s">
        <v>27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9"/>
    </row>
    <row r="12" spans="1:22" ht="18.75" customHeight="1" thickBot="1">
      <c r="A12" s="8" t="s">
        <v>1</v>
      </c>
      <c r="B12" s="10" t="s">
        <v>42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9"/>
    </row>
    <row r="13" spans="1:22" ht="18.75" customHeight="1" thickBot="1">
      <c r="A13" s="8" t="s">
        <v>2</v>
      </c>
      <c r="B13" s="1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9"/>
    </row>
    <row r="14" spans="1:22" ht="18.75" customHeight="1" thickBot="1">
      <c r="A14" s="8">
        <v>1</v>
      </c>
      <c r="B14" s="1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9"/>
    </row>
    <row r="15" spans="1:22" ht="15" thickBot="1">
      <c r="A15" s="6" t="s">
        <v>8</v>
      </c>
      <c r="B15" s="11" t="s">
        <v>45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7"/>
    </row>
    <row r="16" spans="1:22" ht="15" thickBot="1">
      <c r="A16" s="6" t="s">
        <v>8</v>
      </c>
      <c r="B16" s="11" t="s">
        <v>46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7"/>
    </row>
    <row r="17" spans="1:22" ht="18.75" customHeight="1" thickBot="1">
      <c r="A17" s="8">
        <v>2</v>
      </c>
      <c r="B17" s="10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9"/>
    </row>
    <row r="18" spans="1:22" ht="48.75" customHeight="1" thickBot="1">
      <c r="A18" s="8" t="s">
        <v>48</v>
      </c>
      <c r="B18" s="10" t="s">
        <v>49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9"/>
    </row>
    <row r="19" spans="1:22" ht="15" thickBot="1">
      <c r="A19" s="6" t="s">
        <v>8</v>
      </c>
      <c r="B19" s="11" t="s">
        <v>50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7"/>
    </row>
    <row r="20" spans="1:22" ht="15" thickBot="1">
      <c r="A20" s="6" t="s">
        <v>8</v>
      </c>
      <c r="B20" s="11" t="s">
        <v>51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7"/>
    </row>
    <row r="21" spans="1:22" ht="27" thickBot="1">
      <c r="A21" s="8" t="s">
        <v>52</v>
      </c>
      <c r="B21" s="10" t="s">
        <v>53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9"/>
    </row>
    <row r="22" spans="1:22" ht="15" thickBot="1">
      <c r="A22" s="6" t="s">
        <v>8</v>
      </c>
      <c r="B22" s="11" t="s">
        <v>54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7"/>
    </row>
    <row r="23" spans="1:22" ht="15" thickBot="1">
      <c r="A23" s="6" t="s">
        <v>8</v>
      </c>
      <c r="B23" s="11" t="s">
        <v>51</v>
      </c>
      <c r="C23" s="6"/>
      <c r="D23" s="1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7"/>
    </row>
    <row r="24" spans="1:22" ht="18.75" customHeight="1" thickBot="1">
      <c r="A24" s="8" t="s">
        <v>3</v>
      </c>
      <c r="B24" s="10" t="s">
        <v>43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9"/>
    </row>
    <row r="25" spans="1:22" ht="15" thickBot="1">
      <c r="A25" s="6"/>
      <c r="B25" s="11" t="s">
        <v>55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1:22" ht="18.75" customHeight="1" thickBot="1">
      <c r="A26" s="8" t="s">
        <v>4</v>
      </c>
      <c r="B26" s="10" t="s">
        <v>42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9"/>
    </row>
    <row r="27" spans="1:22" ht="15" thickBot="1">
      <c r="A27" s="6"/>
      <c r="B27" s="11" t="s">
        <v>56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7"/>
    </row>
    <row r="28" spans="1:22" ht="15" thickBot="1">
      <c r="A28" s="6" t="s">
        <v>8</v>
      </c>
      <c r="B28" s="11" t="s">
        <v>57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7"/>
    </row>
  </sheetData>
  <mergeCells count="21">
    <mergeCell ref="P8:R8"/>
    <mergeCell ref="S8:S9"/>
    <mergeCell ref="T8:V8"/>
    <mergeCell ref="C3:V3"/>
    <mergeCell ref="C4:V4"/>
    <mergeCell ref="K6:N7"/>
    <mergeCell ref="O6:R7"/>
    <mergeCell ref="S6:V7"/>
    <mergeCell ref="F7:F9"/>
    <mergeCell ref="G7:J7"/>
    <mergeCell ref="G8:G9"/>
    <mergeCell ref="H8:J8"/>
    <mergeCell ref="K8:K9"/>
    <mergeCell ref="L8:N8"/>
    <mergeCell ref="O8:O9"/>
    <mergeCell ref="F6:J6"/>
    <mergeCell ref="A6:A9"/>
    <mergeCell ref="B6:B9"/>
    <mergeCell ref="C6:C9"/>
    <mergeCell ref="D6:D9"/>
    <mergeCell ref="E6:E9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52-CK-NSNN</vt:lpstr>
      <vt:lpstr>57-CK-NSNN</vt:lpstr>
      <vt:lpstr>58-CK-NSNN</vt:lpstr>
      <vt:lpstr>'57-CK-NSNN'!Print_Titles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1412202</dc:creator>
  <cp:lastModifiedBy>nghiabh</cp:lastModifiedBy>
  <cp:lastPrinted>2022-12-22T03:43:46Z</cp:lastPrinted>
  <dcterms:created xsi:type="dcterms:W3CDTF">2022-12-20T08:47:47Z</dcterms:created>
  <dcterms:modified xsi:type="dcterms:W3CDTF">2023-01-11T08:43:11Z</dcterms:modified>
</cp:coreProperties>
</file>