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5-CK-NSNN" sheetId="167"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6">'Biểu số 55-CK-NSNN'!$A$1:$Y$22</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Y9" i="167"/>
  <c r="X9" i="167"/>
  <c r="W9" i="167"/>
  <c r="V9" i="167"/>
  <c r="U9" i="167"/>
  <c r="T9" i="167"/>
  <c r="S9" i="167"/>
  <c r="R9" i="167"/>
  <c r="Q9" i="167"/>
  <c r="P9" i="167"/>
  <c r="O9" i="167"/>
  <c r="N9" i="167"/>
  <c r="M9" i="167"/>
  <c r="L9" i="167"/>
  <c r="K9" i="167"/>
  <c r="J9" i="167"/>
  <c r="I9" i="167"/>
  <c r="H9" i="167"/>
  <c r="G9" i="167"/>
  <c r="F9" i="167"/>
  <c r="E9" i="167"/>
  <c r="D9" i="167"/>
  <c r="C9" i="167"/>
  <c r="B9" i="167"/>
  <c r="A9" i="167"/>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I13" i="66"/>
  <c r="O12" i="66"/>
  <c r="N12" i="66"/>
  <c r="J12" i="66"/>
  <c r="I12" i="66"/>
  <c r="O11" i="66"/>
  <c r="N11" i="66"/>
  <c r="J11" i="66"/>
  <c r="I11" i="66"/>
  <c r="J10" i="66"/>
  <c r="O10" i="66" s="1"/>
  <c r="T10" i="66" s="1"/>
  <c r="W10" i="66" s="1"/>
  <c r="I10" i="66"/>
  <c r="F10" i="66" s="1"/>
  <c r="F13" i="66" l="1"/>
  <c r="S21" i="66"/>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F16" i="155"/>
  <c r="F15" i="155" s="1"/>
  <c r="F14" i="155"/>
  <c r="C14" i="155" s="1"/>
  <c r="F13" i="155"/>
  <c r="C13" i="155" s="1"/>
  <c r="F11" i="155"/>
  <c r="F10" i="155"/>
  <c r="G8" i="155" l="1"/>
  <c r="G7" i="155" s="1"/>
  <c r="W13" i="155"/>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7" l="1"/>
  <c r="O8" i="162"/>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M50" i="160"/>
  <c r="M50" i="161"/>
  <c r="Q52" i="159"/>
  <c r="J52" i="159" s="1"/>
  <c r="C52" i="159" s="1"/>
  <c r="Q52" i="160"/>
  <c r="J52" i="160" s="1"/>
  <c r="C52" i="160" s="1"/>
  <c r="Q52" i="161"/>
  <c r="J52" i="161" s="1"/>
  <c r="C52" i="161" s="1"/>
  <c r="M48" i="11"/>
  <c r="M41" i="11" s="1"/>
  <c r="N48" i="11"/>
  <c r="N41" i="11" s="1"/>
  <c r="Q48" i="11"/>
  <c r="Q41" i="11" s="1"/>
  <c r="J50" i="159" l="1"/>
  <c r="Q48" i="159"/>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7" l="1"/>
  <c r="M14" i="162"/>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7"/>
  <c r="O15" i="162"/>
  <c r="O15" i="153"/>
  <c r="O87" i="161"/>
  <c r="J87" i="161" s="1"/>
  <c r="C87" i="161" s="1"/>
  <c r="J88" i="161"/>
  <c r="C88" i="161" s="1"/>
  <c r="O16" i="167"/>
  <c r="O16" i="162"/>
  <c r="O16" i="153"/>
  <c r="O17" i="167"/>
  <c r="O17" i="162"/>
  <c r="O17" i="153"/>
  <c r="O18" i="167"/>
  <c r="O18" i="162"/>
  <c r="O18" i="153"/>
  <c r="O87" i="56"/>
  <c r="J87" i="56" s="1"/>
  <c r="C87" i="56" s="1"/>
  <c r="J88" i="56"/>
  <c r="C88" i="56" s="1"/>
  <c r="O20" i="167"/>
  <c r="O20" i="162"/>
  <c r="O20" i="153"/>
  <c r="O14" i="167"/>
  <c r="O14" i="162"/>
  <c r="O14" i="153"/>
  <c r="O21" i="167"/>
  <c r="O21" i="162"/>
  <c r="O21" i="153"/>
  <c r="O11" i="167"/>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7"/>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7"/>
  <c r="O10" i="162"/>
  <c r="O10" i="153"/>
  <c r="BO24" i="15"/>
  <c r="DK26" i="15"/>
  <c r="O19" i="54"/>
  <c r="H17" i="129" s="1"/>
  <c r="O19" i="167"/>
  <c r="O19" i="162"/>
  <c r="O19" i="153"/>
  <c r="S24" i="15"/>
  <c r="CM36" i="15"/>
  <c r="O75" i="160"/>
  <c r="O10" i="160" s="1"/>
  <c r="O9" i="160" s="1"/>
  <c r="O75" i="161"/>
  <c r="O10" i="161" s="1"/>
  <c r="O9" i="161" s="1"/>
  <c r="O75" i="159"/>
  <c r="O10" i="159" s="1"/>
  <c r="O9" i="159" s="1"/>
  <c r="O12" i="167"/>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O22" i="167"/>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7"/>
  <c r="M15" i="162"/>
  <c r="M15" i="153"/>
  <c r="N8" i="54"/>
  <c r="N8" i="167"/>
  <c r="N8" i="162"/>
  <c r="N8" i="153"/>
  <c r="M8" i="54"/>
  <c r="M8" i="167"/>
  <c r="M8" i="162"/>
  <c r="M8" i="153"/>
  <c r="C44" i="149"/>
  <c r="M20" i="167"/>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7"/>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7"/>
  <c r="N15" i="162"/>
  <c r="N15" i="153"/>
  <c r="AM16" i="47"/>
  <c r="AM11" i="47" s="1"/>
  <c r="AM10" i="47" s="1"/>
  <c r="AB11" i="47"/>
  <c r="AB10" i="47" s="1"/>
  <c r="AI42" i="10"/>
  <c r="AG42" i="52"/>
  <c r="AI42" i="52" s="1"/>
  <c r="X42" i="52"/>
  <c r="Z42" i="52" s="1"/>
  <c r="Z42" i="10"/>
  <c r="N20" i="167"/>
  <c r="N20" i="162"/>
  <c r="N20" i="153"/>
  <c r="C45" i="149"/>
  <c r="E125" i="149" s="1"/>
  <c r="N20" i="13"/>
  <c r="N20" i="54"/>
  <c r="G18" i="129" s="1"/>
  <c r="C128" i="139"/>
  <c r="C128" i="138" s="1"/>
  <c r="O14" i="47"/>
  <c r="N21" i="167"/>
  <c r="N21" i="162"/>
  <c r="N21" i="153"/>
  <c r="N21" i="54"/>
  <c r="G19" i="129" s="1"/>
  <c r="N21" i="13"/>
  <c r="C45" i="150"/>
  <c r="E125" i="150" s="1"/>
  <c r="N11" i="47"/>
  <c r="N10" i="47" s="1"/>
  <c r="N17" i="167"/>
  <c r="N17" i="162"/>
  <c r="N17" i="153"/>
  <c r="C45" i="146"/>
  <c r="E125" i="146" s="1"/>
  <c r="N17" i="13"/>
  <c r="N17" i="54"/>
  <c r="G15" i="129" s="1"/>
  <c r="N14" i="167"/>
  <c r="N14" i="162"/>
  <c r="N14" i="153"/>
  <c r="C45" i="143"/>
  <c r="E125" i="143" s="1"/>
  <c r="N14" i="54"/>
  <c r="G12" i="129" s="1"/>
  <c r="N14" i="13"/>
  <c r="N12" i="167"/>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7" l="1"/>
  <c r="N16" i="162"/>
  <c r="N16" i="153"/>
  <c r="C45" i="145"/>
  <c r="E125" i="145" s="1"/>
  <c r="N16" i="54"/>
  <c r="G14" i="129" s="1"/>
  <c r="N16" i="13"/>
  <c r="C45" i="142"/>
  <c r="E125" i="142" s="1"/>
  <c r="N13" i="167"/>
  <c r="N13" i="162"/>
  <c r="N13" i="153"/>
  <c r="N13" i="13"/>
  <c r="N13" i="54"/>
  <c r="G11" i="129" s="1"/>
  <c r="N18" i="167"/>
  <c r="N18" i="162"/>
  <c r="N18" i="153"/>
  <c r="C45" i="148"/>
  <c r="E125" i="148" s="1"/>
  <c r="N19" i="167"/>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7" l="1"/>
  <c r="N10" i="162"/>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N22" i="167"/>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T106" i="16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J106" i="161" l="1"/>
  <c r="C106" i="161" s="1"/>
  <c r="J106" i="160"/>
  <c r="C106" i="160" s="1"/>
  <c r="X19" i="2"/>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T8" i="38" s="1"/>
  <c r="S19" i="38"/>
  <c r="S18" i="38"/>
  <c r="P106" i="38"/>
  <c r="Q106" i="38" s="1"/>
  <c r="Q108" i="38" s="1"/>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E108" i="38"/>
  <c r="E107" i="38"/>
  <c r="Z138" i="38"/>
  <c r="O108" i="38"/>
  <c r="O107" i="38"/>
  <c r="V95" i="38"/>
  <c r="X107" i="38"/>
  <c r="X108"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S94" i="38" l="1"/>
  <c r="V107" i="38"/>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7" l="1"/>
  <c r="G18" i="162"/>
  <c r="G18" i="153"/>
  <c r="K19" i="167"/>
  <c r="K19" i="162"/>
  <c r="K19" i="153"/>
  <c r="L18" i="167"/>
  <c r="L18" i="162"/>
  <c r="E16" i="129" s="1"/>
  <c r="L18" i="153"/>
  <c r="K20" i="167"/>
  <c r="K20" i="162"/>
  <c r="K20" i="153"/>
  <c r="J20" i="153" s="1"/>
  <c r="L19" i="167"/>
  <c r="L19" i="162"/>
  <c r="E17" i="129" s="1"/>
  <c r="L19" i="153"/>
  <c r="T18" i="153"/>
  <c r="T18" i="167"/>
  <c r="T18" i="162"/>
  <c r="K21" i="167"/>
  <c r="K21" i="162"/>
  <c r="K21" i="153"/>
  <c r="G21" i="167"/>
  <c r="G21" i="162"/>
  <c r="G21" i="153"/>
  <c r="L21" i="167"/>
  <c r="L21" i="162"/>
  <c r="E19" i="129" s="1"/>
  <c r="L21" i="153"/>
  <c r="D12" i="15"/>
  <c r="C40" i="52"/>
  <c r="AF40" i="52"/>
  <c r="E40" i="52" s="1"/>
  <c r="DA18" i="16"/>
  <c r="K11" i="167"/>
  <c r="K11" i="162"/>
  <c r="K11" i="153"/>
  <c r="L10" i="167"/>
  <c r="L10" i="162"/>
  <c r="E8" i="129" s="1"/>
  <c r="L10" i="153"/>
  <c r="N16" i="15"/>
  <c r="G16" i="167"/>
  <c r="G16" i="162"/>
  <c r="G16" i="153"/>
  <c r="K12" i="167"/>
  <c r="K12" i="162"/>
  <c r="K12" i="153"/>
  <c r="L11" i="167"/>
  <c r="L11" i="162"/>
  <c r="E9" i="129" s="1"/>
  <c r="L11" i="153"/>
  <c r="F13" i="16"/>
  <c r="I13" i="16" s="1"/>
  <c r="G20" i="167"/>
  <c r="G20" i="162"/>
  <c r="G20" i="153"/>
  <c r="K13" i="167"/>
  <c r="K13" i="162"/>
  <c r="K13" i="153"/>
  <c r="L12" i="167"/>
  <c r="L12" i="162"/>
  <c r="E10" i="129" s="1"/>
  <c r="L12" i="153"/>
  <c r="H13" i="16"/>
  <c r="F39" i="10"/>
  <c r="G23" i="16"/>
  <c r="J143" i="11"/>
  <c r="J138" i="11" s="1"/>
  <c r="K14" i="167"/>
  <c r="K14" i="162"/>
  <c r="K14" i="153"/>
  <c r="L13" i="167"/>
  <c r="L13" i="162"/>
  <c r="E11" i="129" s="1"/>
  <c r="L13" i="153"/>
  <c r="BR11" i="15"/>
  <c r="H14" i="16"/>
  <c r="L20" i="167"/>
  <c r="L20" i="162"/>
  <c r="E18" i="129" s="1"/>
  <c r="L20" i="153"/>
  <c r="G13" i="167"/>
  <c r="G13" i="162"/>
  <c r="G13" i="153"/>
  <c r="K15" i="167"/>
  <c r="K15" i="162"/>
  <c r="D13" i="129" s="1"/>
  <c r="K15" i="153"/>
  <c r="L14" i="167"/>
  <c r="L14" i="162"/>
  <c r="L14" i="153"/>
  <c r="T10" i="153"/>
  <c r="T10" i="167"/>
  <c r="T10" i="162"/>
  <c r="L16" i="167"/>
  <c r="L16" i="162"/>
  <c r="E14" i="129" s="1"/>
  <c r="L16" i="153"/>
  <c r="G14" i="167"/>
  <c r="G14" i="162"/>
  <c r="G14" i="153"/>
  <c r="K16" i="167"/>
  <c r="K16" i="162"/>
  <c r="D14" i="129" s="1"/>
  <c r="K16" i="153"/>
  <c r="L15" i="167"/>
  <c r="L15" i="162"/>
  <c r="L15" i="153"/>
  <c r="J15" i="153" s="1"/>
  <c r="I11" i="15"/>
  <c r="K17" i="167"/>
  <c r="K17" i="162"/>
  <c r="K17" i="153"/>
  <c r="G17" i="167"/>
  <c r="G17" i="162"/>
  <c r="G17" i="153"/>
  <c r="AF39" i="10"/>
  <c r="L17" i="167"/>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L22" i="167"/>
  <c r="D18" i="129"/>
  <c r="J20" i="162"/>
  <c r="AE76" i="1"/>
  <c r="G35" i="170"/>
  <c r="I35" i="170" s="1"/>
  <c r="S13" i="158"/>
  <c r="X13" i="36"/>
  <c r="C16" i="117"/>
  <c r="C16" i="111"/>
  <c r="C16" i="50"/>
  <c r="Z34" i="59"/>
  <c r="N34" i="40"/>
  <c r="J20" i="167"/>
  <c r="G11" i="167"/>
  <c r="G11" i="162"/>
  <c r="G11" i="153"/>
  <c r="T17" i="167"/>
  <c r="T17" i="162"/>
  <c r="T13" i="167"/>
  <c r="T13" i="162"/>
  <c r="S14" i="158"/>
  <c r="X14" i="36"/>
  <c r="Z35" i="59"/>
  <c r="N35" i="40"/>
  <c r="Q35" i="40" s="1"/>
  <c r="R35" i="40" s="1"/>
  <c r="C40" i="145"/>
  <c r="I16" i="167"/>
  <c r="I16" i="162"/>
  <c r="I16" i="153"/>
  <c r="L35" i="15"/>
  <c r="D9" i="129"/>
  <c r="N28" i="15"/>
  <c r="M28" i="15"/>
  <c r="T16" i="167"/>
  <c r="T16" i="162"/>
  <c r="T11" i="167"/>
  <c r="T11" i="162"/>
  <c r="G33" i="170"/>
  <c r="I33" i="170" s="1"/>
  <c r="Z32" i="59"/>
  <c r="AC32" i="59" s="1"/>
  <c r="AD32" i="59" s="1"/>
  <c r="N32" i="40"/>
  <c r="Q32" i="40" s="1"/>
  <c r="R32" i="40" s="1"/>
  <c r="K18" i="167"/>
  <c r="K18" i="162"/>
  <c r="K18" i="153"/>
  <c r="L22" i="162"/>
  <c r="E12" i="129"/>
  <c r="D19" i="129"/>
  <c r="E34" i="10"/>
  <c r="AJ43" i="1" s="1"/>
  <c r="C40" i="140"/>
  <c r="I11" i="167"/>
  <c r="I11" i="162"/>
  <c r="I11" i="153"/>
  <c r="C40" i="144"/>
  <c r="I15" i="167"/>
  <c r="I15" i="162"/>
  <c r="I15" i="153"/>
  <c r="H15" i="153" s="1"/>
  <c r="D10" i="129"/>
  <c r="C40" i="141"/>
  <c r="I12" i="167"/>
  <c r="I12" i="162"/>
  <c r="I12" i="153"/>
  <c r="M24" i="15"/>
  <c r="N24" i="15"/>
  <c r="M34" i="15"/>
  <c r="N34" i="15"/>
  <c r="T20" i="167"/>
  <c r="T20" i="162"/>
  <c r="T14" i="167"/>
  <c r="T14" i="162"/>
  <c r="G31" i="170"/>
  <c r="I31" i="170" s="1"/>
  <c r="Z30" i="59"/>
  <c r="N30" i="40"/>
  <c r="M31" i="15"/>
  <c r="N31" i="15"/>
  <c r="C40" i="149"/>
  <c r="I20" i="167"/>
  <c r="I20" i="162"/>
  <c r="I20" i="153"/>
  <c r="H20" i="153" s="1"/>
  <c r="C40" i="143"/>
  <c r="I14" i="167"/>
  <c r="I14" i="162"/>
  <c r="I14" i="153"/>
  <c r="D11" i="129"/>
  <c r="D17" i="129"/>
  <c r="G15" i="167"/>
  <c r="G15" i="162"/>
  <c r="G15" i="153"/>
  <c r="G10" i="167"/>
  <c r="G10" i="162"/>
  <c r="G10" i="153"/>
  <c r="J15" i="167"/>
  <c r="J14" i="153"/>
  <c r="G32" i="170"/>
  <c r="I32" i="170" s="1"/>
  <c r="Z31" i="59"/>
  <c r="AC31" i="59" s="1"/>
  <c r="AD31" i="59" s="1"/>
  <c r="N31" i="40"/>
  <c r="Q31" i="40" s="1"/>
  <c r="R31" i="40" s="1"/>
  <c r="G34" i="170"/>
  <c r="Z33" i="59"/>
  <c r="N33" i="40"/>
  <c r="T21" i="167"/>
  <c r="T21" i="162"/>
  <c r="AE77" i="1"/>
  <c r="G36" i="170"/>
  <c r="I36" i="170" s="1"/>
  <c r="S15" i="158"/>
  <c r="X15" i="36"/>
  <c r="C17" i="117"/>
  <c r="C17" i="111"/>
  <c r="C17" i="50"/>
  <c r="Z36" i="59"/>
  <c r="N36" i="40"/>
  <c r="G30" i="170"/>
  <c r="I30" i="170" s="1"/>
  <c r="AE28" i="1"/>
  <c r="AJ29" i="1"/>
  <c r="Z29" i="59"/>
  <c r="N29" i="40"/>
  <c r="E12" i="10"/>
  <c r="D12" i="10" s="1"/>
  <c r="C40" i="148"/>
  <c r="I19" i="167"/>
  <c r="I19" i="162"/>
  <c r="I19" i="153"/>
  <c r="C40" i="150"/>
  <c r="I21" i="167"/>
  <c r="I21" i="162"/>
  <c r="I21" i="153"/>
  <c r="D15" i="129"/>
  <c r="J14" i="162"/>
  <c r="D12" i="129"/>
  <c r="G19" i="167"/>
  <c r="G19" i="162"/>
  <c r="G19" i="153"/>
  <c r="C40" i="146"/>
  <c r="I17" i="167"/>
  <c r="I17" i="162"/>
  <c r="I17" i="153"/>
  <c r="N35" i="15"/>
  <c r="M35" i="15"/>
  <c r="T12" i="167"/>
  <c r="T12" i="162"/>
  <c r="T19" i="167"/>
  <c r="T19" i="162"/>
  <c r="L24" i="15"/>
  <c r="C41" i="149"/>
  <c r="J14" i="167"/>
  <c r="H14" i="167" s="1"/>
  <c r="L28" i="15"/>
  <c r="AE86" i="1"/>
  <c r="G47" i="170"/>
  <c r="S25" i="158"/>
  <c r="C24" i="117"/>
  <c r="X25" i="36"/>
  <c r="C24" i="111"/>
  <c r="C24" i="50"/>
  <c r="Z47" i="59"/>
  <c r="N47" i="40"/>
  <c r="G12" i="167"/>
  <c r="G12" i="162"/>
  <c r="G12" i="153"/>
  <c r="C40" i="147"/>
  <c r="I18" i="167"/>
  <c r="I18" i="162"/>
  <c r="I18" i="153"/>
  <c r="C40" i="142"/>
  <c r="I13" i="167"/>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C11" i="167" s="1"/>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7"/>
  <c r="E19" i="162"/>
  <c r="F19" i="162" s="1"/>
  <c r="C18" i="153"/>
  <c r="C18" i="167"/>
  <c r="C18" i="162"/>
  <c r="H14" i="153"/>
  <c r="H20" i="167"/>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7"/>
  <c r="F17" i="167" s="1"/>
  <c r="E17" i="162"/>
  <c r="F17" i="162" s="1"/>
  <c r="H47" i="170"/>
  <c r="J47" i="170" s="1"/>
  <c r="I47" i="170"/>
  <c r="AC15" i="36"/>
  <c r="AD15" i="36"/>
  <c r="G22" i="162"/>
  <c r="H15" i="167"/>
  <c r="AC14" i="36"/>
  <c r="AD14" i="36"/>
  <c r="AE14" i="36"/>
  <c r="AF14" i="36"/>
  <c r="AQ14" i="18"/>
  <c r="AA34" i="59"/>
  <c r="AE34" i="59"/>
  <c r="AD34" i="59" s="1"/>
  <c r="AC34" i="59"/>
  <c r="AG34" i="59"/>
  <c r="E20" i="153"/>
  <c r="E20" i="167"/>
  <c r="E20" i="162"/>
  <c r="F20" i="162" s="1"/>
  <c r="Q33" i="40"/>
  <c r="S33" i="40"/>
  <c r="AC33" i="59"/>
  <c r="AD33" i="59" s="1"/>
  <c r="AE33" i="59"/>
  <c r="C17" i="153"/>
  <c r="C17" i="167"/>
  <c r="C17" i="162"/>
  <c r="AF86" i="1"/>
  <c r="AI86" i="1"/>
  <c r="H14" i="162"/>
  <c r="S29" i="40"/>
  <c r="Q29" i="40"/>
  <c r="N28" i="40"/>
  <c r="X14" i="158"/>
  <c r="K10" i="167"/>
  <c r="K10" i="162"/>
  <c r="K10" i="153"/>
  <c r="K22" i="153" s="1"/>
  <c r="E39" i="10"/>
  <c r="C42" i="139"/>
  <c r="C42" i="138" s="1"/>
  <c r="K10" i="13"/>
  <c r="K22" i="13" s="1"/>
  <c r="K10" i="54"/>
  <c r="K22" i="54" s="1"/>
  <c r="C20" i="167"/>
  <c r="C20" i="162"/>
  <c r="AC29" i="59"/>
  <c r="AE29" i="59"/>
  <c r="Z28" i="59"/>
  <c r="X15" i="158"/>
  <c r="Y15" i="158"/>
  <c r="E18" i="153"/>
  <c r="F18" i="153" s="1"/>
  <c r="E18" i="167"/>
  <c r="F18" i="167" s="1"/>
  <c r="E18" i="162"/>
  <c r="F18" i="162" s="1"/>
  <c r="E21" i="153"/>
  <c r="F21" i="153" s="1"/>
  <c r="E21" i="167"/>
  <c r="E21" i="162"/>
  <c r="F21" i="162" s="1"/>
  <c r="C10" i="153"/>
  <c r="C10" i="167"/>
  <c r="C10" i="162"/>
  <c r="C14" i="153"/>
  <c r="C14" i="167"/>
  <c r="C14" i="162"/>
  <c r="G22" i="167"/>
  <c r="H20" i="162"/>
  <c r="D16" i="129"/>
  <c r="C39" i="52"/>
  <c r="H39" i="52"/>
  <c r="E39" i="52" s="1"/>
  <c r="E16" i="153"/>
  <c r="E16" i="167"/>
  <c r="F16" i="167" s="1"/>
  <c r="E16" i="162"/>
  <c r="W18" i="158"/>
  <c r="R18" i="158" s="1"/>
  <c r="AB18" i="36"/>
  <c r="W18" i="36" s="1"/>
  <c r="S47" i="40"/>
  <c r="Q47" i="40"/>
  <c r="O47" i="40"/>
  <c r="U47" i="40"/>
  <c r="AF77" i="1"/>
  <c r="AI77" i="1"/>
  <c r="AC13" i="36"/>
  <c r="AD13" i="36"/>
  <c r="E13" i="153"/>
  <c r="F13" i="153" s="1"/>
  <c r="E13" i="167"/>
  <c r="E13" i="162"/>
  <c r="F13" i="162" s="1"/>
  <c r="AC25" i="36"/>
  <c r="AD25" i="36"/>
  <c r="E14" i="153"/>
  <c r="E14" i="167"/>
  <c r="E14" i="162"/>
  <c r="F14" i="162" s="1"/>
  <c r="C16" i="153"/>
  <c r="C16" i="167"/>
  <c r="C16" i="162"/>
  <c r="AQ26" i="18"/>
  <c r="AE47" i="59"/>
  <c r="AC47" i="59"/>
  <c r="AG47" i="59"/>
  <c r="AA47" i="59"/>
  <c r="AE75" i="1"/>
  <c r="G29" i="170"/>
  <c r="S12" i="158"/>
  <c r="C39" i="149"/>
  <c r="N71" i="40"/>
  <c r="S36" i="40"/>
  <c r="U36" i="40"/>
  <c r="Q36" i="40"/>
  <c r="O36" i="40"/>
  <c r="C21" i="153"/>
  <c r="C21" i="167"/>
  <c r="C21" i="162"/>
  <c r="AF76" i="1"/>
  <c r="AI76" i="1"/>
  <c r="AC30" i="59"/>
  <c r="AE30" i="59"/>
  <c r="C13" i="153"/>
  <c r="C13" i="167"/>
  <c r="C13" i="162"/>
  <c r="C19" i="153"/>
  <c r="C19" i="167"/>
  <c r="C19" i="162"/>
  <c r="C12" i="153"/>
  <c r="C12" i="167"/>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F21" i="167"/>
  <c r="N67" i="40"/>
  <c r="N80" i="40" s="1"/>
  <c r="O28" i="40"/>
  <c r="U28" i="40"/>
  <c r="R33" i="40"/>
  <c r="C40" i="139"/>
  <c r="I10" i="167"/>
  <c r="I10" i="162"/>
  <c r="I10" i="153"/>
  <c r="I22" i="153" s="1"/>
  <c r="E12" i="167"/>
  <c r="E12" i="162"/>
  <c r="F12" i="162" s="1"/>
  <c r="AD30" i="59"/>
  <c r="S28" i="40"/>
  <c r="F20" i="167"/>
  <c r="AQ136" i="18"/>
  <c r="AS16" i="18"/>
  <c r="AW16" i="18"/>
  <c r="AV16" i="18"/>
  <c r="AU16" i="18"/>
  <c r="F16" i="162"/>
  <c r="W20" i="158"/>
  <c r="AB20" i="36"/>
  <c r="X12" i="158"/>
  <c r="F14" i="167"/>
  <c r="Q28" i="40"/>
  <c r="R29" i="40"/>
  <c r="R28" i="40" s="1"/>
  <c r="AH76" i="1"/>
  <c r="AJ76" i="1" s="1"/>
  <c r="AG76" i="1"/>
  <c r="AG86" i="1"/>
  <c r="AH86" i="1"/>
  <c r="AJ86" i="1" s="1"/>
  <c r="F19" i="167"/>
  <c r="AF75" i="1"/>
  <c r="AI75" i="1"/>
  <c r="D8" i="129"/>
  <c r="K22" i="162"/>
  <c r="E10" i="167"/>
  <c r="E10" i="162"/>
  <c r="AA28" i="59"/>
  <c r="AQ13" i="18"/>
  <c r="AG28" i="59"/>
  <c r="K22" i="167"/>
  <c r="AH77" i="1"/>
  <c r="AJ77" i="1" s="1"/>
  <c r="AG77" i="1"/>
  <c r="AE28" i="59"/>
  <c r="AQ130" i="18"/>
  <c r="AU14" i="18"/>
  <c r="AS14" i="18"/>
  <c r="AV14" i="18"/>
  <c r="AW14" i="18"/>
  <c r="E11" i="162"/>
  <c r="F11" i="162" s="1"/>
  <c r="E11" i="167"/>
  <c r="AD29" i="59"/>
  <c r="AC28" i="59"/>
  <c r="AW15" i="18"/>
  <c r="AV15" i="18"/>
  <c r="AS15" i="18"/>
  <c r="AU15" i="18"/>
  <c r="R36" i="40"/>
  <c r="F13" i="167"/>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7" l="1"/>
  <c r="F10" i="162"/>
  <c r="D20" i="129"/>
  <c r="BJ39" i="16"/>
  <c r="AD28" i="59"/>
  <c r="AQ131" i="18"/>
  <c r="AV130" i="18"/>
  <c r="BH130" i="18" s="1"/>
  <c r="AR131" i="18"/>
  <c r="AB29" i="36"/>
  <c r="Z29" i="36" s="1"/>
  <c r="X29" i="36" s="1"/>
  <c r="K66" i="8"/>
  <c r="AT39" i="16"/>
  <c r="F11" i="167"/>
  <c r="AH75" i="1"/>
  <c r="AJ75" i="1" s="1"/>
  <c r="AG75" i="1"/>
  <c r="BH16" i="18"/>
  <c r="AY16" i="18"/>
  <c r="F12" i="167"/>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I22" i="167"/>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7"/>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7" l="1"/>
  <c r="Y19" i="162"/>
  <c r="Y16" i="167"/>
  <c r="Y16" i="162"/>
  <c r="X12" i="153"/>
  <c r="X12" i="167"/>
  <c r="X12" i="162"/>
  <c r="V12" i="153"/>
  <c r="V12" i="167"/>
  <c r="V12" i="162"/>
  <c r="Y12" i="153"/>
  <c r="Y12" i="167"/>
  <c r="Y12" i="162"/>
  <c r="Y14" i="167"/>
  <c r="Y14" i="162"/>
  <c r="P19" i="167"/>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V16" i="167" s="1"/>
  <c r="BM29" i="16"/>
  <c r="AD41" i="10"/>
  <c r="CB8" i="16"/>
  <c r="CC12" i="16"/>
  <c r="BZ8" i="16"/>
  <c r="C72" i="141"/>
  <c r="F13" i="53"/>
  <c r="V12" i="54"/>
  <c r="V12" i="13"/>
  <c r="C74" i="141"/>
  <c r="X12" i="54"/>
  <c r="X12" i="13"/>
  <c r="F15" i="53"/>
  <c r="CH44" i="16"/>
  <c r="H17" i="17"/>
  <c r="I17" i="17" s="1"/>
  <c r="CJ29" i="16"/>
  <c r="M12" i="12" s="1"/>
  <c r="V19" i="167"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7"/>
  <c r="Y18" i="162"/>
  <c r="V14" i="167"/>
  <c r="V14" i="162"/>
  <c r="P21" i="167"/>
  <c r="P21" i="162"/>
  <c r="P21" i="153"/>
  <c r="X18" i="153"/>
  <c r="X18" i="167"/>
  <c r="X18" i="162"/>
  <c r="P16" i="167"/>
  <c r="P16" i="162"/>
  <c r="P16" i="153"/>
  <c r="V14" i="54"/>
  <c r="M21" i="153"/>
  <c r="J21" i="153" s="1"/>
  <c r="H21" i="153" s="1"/>
  <c r="M21" i="167"/>
  <c r="M21" i="162"/>
  <c r="J21" i="162" s="1"/>
  <c r="H21" i="162" s="1"/>
  <c r="D21" i="162" s="1"/>
  <c r="V18" i="153"/>
  <c r="V18" i="167"/>
  <c r="V18" i="162"/>
  <c r="V14" i="153"/>
  <c r="P18" i="167"/>
  <c r="P18" i="162"/>
  <c r="P18" i="153"/>
  <c r="C72" i="143"/>
  <c r="X16" i="153"/>
  <c r="X16" i="167"/>
  <c r="X16" i="162"/>
  <c r="Y21" i="153"/>
  <c r="Y21" i="167"/>
  <c r="Y21" i="162"/>
  <c r="P14" i="153"/>
  <c r="P14" i="167"/>
  <c r="P14" i="162"/>
  <c r="D14" i="162" s="1"/>
  <c r="X19" i="153"/>
  <c r="X19" i="167"/>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V17" i="167"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7"/>
  <c r="X10" i="162"/>
  <c r="M18" i="167"/>
  <c r="M18" i="162"/>
  <c r="J18" i="162" s="1"/>
  <c r="H18" i="162" s="1"/>
  <c r="D18" i="162" s="1"/>
  <c r="P17" i="167"/>
  <c r="P17" i="162"/>
  <c r="P17" i="153"/>
  <c r="M12" i="153"/>
  <c r="J12" i="153" s="1"/>
  <c r="H12" i="153" s="1"/>
  <c r="D12" i="153" s="1"/>
  <c r="M12" i="167"/>
  <c r="M12" i="162"/>
  <c r="J12" i="162" s="1"/>
  <c r="H12" i="162" s="1"/>
  <c r="D12" i="162" s="1"/>
  <c r="J21" i="167"/>
  <c r="H21" i="167" s="1"/>
  <c r="D21" i="167" s="1"/>
  <c r="D21" i="153"/>
  <c r="J21" i="54"/>
  <c r="H21" i="54" s="1"/>
  <c r="F19" i="129"/>
  <c r="C19" i="129" s="1"/>
  <c r="P20" i="167"/>
  <c r="D20" i="167" s="1"/>
  <c r="P20" i="162"/>
  <c r="D20" i="162" s="1"/>
  <c r="P20" i="153"/>
  <c r="D20" i="153" s="1"/>
  <c r="C47" i="144"/>
  <c r="P15" i="167"/>
  <c r="P15" i="162"/>
  <c r="P15" i="153"/>
  <c r="X14" i="167"/>
  <c r="X14" i="162"/>
  <c r="D14" i="167"/>
  <c r="P12" i="167"/>
  <c r="P12" i="162"/>
  <c r="P12" i="153"/>
  <c r="Y20" i="153"/>
  <c r="Y20" i="167"/>
  <c r="Y20" i="162"/>
  <c r="Y17" i="153"/>
  <c r="Y17" i="167"/>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2" i="167" l="1"/>
  <c r="H12" i="167" s="1"/>
  <c r="D12" i="167" s="1"/>
  <c r="J18" i="54"/>
  <c r="H18" i="54" s="1"/>
  <c r="D18" i="54" s="1"/>
  <c r="F16" i="129"/>
  <c r="C16" i="129" s="1"/>
  <c r="X17" i="167"/>
  <c r="X17" i="162"/>
  <c r="P11" i="13"/>
  <c r="P11" i="167"/>
  <c r="P11" i="162"/>
  <c r="P11" i="153"/>
  <c r="J12" i="54"/>
  <c r="H12" i="54" s="1"/>
  <c r="D12" i="54" s="1"/>
  <c r="F10" i="129"/>
  <c r="C10" i="129" s="1"/>
  <c r="M16" i="153"/>
  <c r="J16" i="153" s="1"/>
  <c r="H16" i="153" s="1"/>
  <c r="D16" i="153" s="1"/>
  <c r="M16" i="167"/>
  <c r="M16" i="162"/>
  <c r="J16" i="162" s="1"/>
  <c r="H16" i="162" s="1"/>
  <c r="D16" i="162" s="1"/>
  <c r="Y10" i="153"/>
  <c r="Y10" i="167"/>
  <c r="Y10" i="162"/>
  <c r="J18" i="167"/>
  <c r="H18" i="167" s="1"/>
  <c r="D18" i="167" s="1"/>
  <c r="V10" i="162"/>
  <c r="V10" i="167"/>
  <c r="C47" i="140"/>
  <c r="M19" i="167"/>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7"/>
  <c r="M17" i="162"/>
  <c r="J17" i="162" s="1"/>
  <c r="H17" i="162" s="1"/>
  <c r="D17" i="162" s="1"/>
  <c r="P10" i="167"/>
  <c r="P10" i="162"/>
  <c r="J16" i="167"/>
  <c r="H16" i="167" s="1"/>
  <c r="D16" i="167" s="1"/>
  <c r="J19" i="54"/>
  <c r="H19" i="54" s="1"/>
  <c r="D19" i="54" s="1"/>
  <c r="J19" i="167"/>
  <c r="H19" i="167" s="1"/>
  <c r="D19" i="167"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J17" i="167"/>
  <c r="H17" i="167" s="1"/>
  <c r="D17" i="167" s="1"/>
  <c r="V11" i="153"/>
  <c r="V11" i="167"/>
  <c r="V11" i="162"/>
  <c r="X11" i="153"/>
  <c r="X11" i="167"/>
  <c r="X11" i="162"/>
  <c r="J17" i="54"/>
  <c r="H17" i="54" s="1"/>
  <c r="D17" i="54" s="1"/>
  <c r="F15" i="129"/>
  <c r="C15" i="129" s="1"/>
  <c r="Y11" i="167"/>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7" l="1"/>
  <c r="M11" i="162"/>
  <c r="J11" i="162" s="1"/>
  <c r="H11" i="162" s="1"/>
  <c r="D11" i="162" s="1"/>
  <c r="S36" i="8"/>
  <c r="M10" i="153"/>
  <c r="J10" i="153" s="1"/>
  <c r="M10" i="167"/>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167"/>
  <c r="J11" i="167"/>
  <c r="H11" i="167" s="1"/>
  <c r="D11" i="167" s="1"/>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7" l="1"/>
  <c r="H10" i="162"/>
  <c r="C8" i="129"/>
  <c r="AE47" i="40"/>
  <c r="AC47" i="40"/>
  <c r="AA47" i="40"/>
  <c r="AZ26" i="18"/>
  <c r="AQ47" i="59"/>
  <c r="AM47" i="59"/>
  <c r="AO47" i="59"/>
  <c r="AS47" i="59"/>
  <c r="D10" i="153"/>
  <c r="K36" i="52"/>
  <c r="H11" i="13"/>
  <c r="H11" i="54"/>
  <c r="K45" i="10"/>
  <c r="AF45" i="59"/>
  <c r="T45" i="40"/>
  <c r="AL45" i="59"/>
  <c r="D10" i="167" l="1"/>
  <c r="D10" i="162"/>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T9" i="158" s="1"/>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M40" i="7" l="1"/>
  <c r="AC34" i="60"/>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S39" i="114" l="1"/>
  <c r="R39" i="114" s="1"/>
  <c r="AH35" i="2"/>
  <c r="AJ35" i="2" s="1"/>
  <c r="P40" i="7"/>
  <c r="O40" i="7" s="1"/>
  <c r="U36" i="41"/>
  <c r="G32" i="39" s="1"/>
  <c r="G31" i="39" s="1"/>
  <c r="O41" i="8"/>
  <c r="O41" i="7"/>
  <c r="X35" i="41"/>
  <c r="U35" i="41" s="1"/>
  <c r="P40" i="8"/>
  <c r="O40" i="8" s="1"/>
  <c r="S40" i="7"/>
  <c r="AH34" i="60"/>
  <c r="AE34" i="60" s="1"/>
  <c r="R41" i="8"/>
  <c r="P13" i="114"/>
  <c r="O39" i="114"/>
  <c r="AI36" i="19"/>
  <c r="Y10" i="20"/>
  <c r="P32" i="61"/>
  <c r="O31" i="61"/>
  <c r="S40" i="42"/>
  <c r="S39" i="42" s="1"/>
  <c r="P39" i="42"/>
  <c r="O40" i="42"/>
  <c r="R40" i="42" s="1"/>
  <c r="R39" i="42" s="1"/>
  <c r="G13" i="39"/>
  <c r="F31" i="39"/>
  <c r="L39" i="42"/>
  <c r="Q32" i="61"/>
  <c r="Q31" i="61" s="1"/>
  <c r="AO38" i="19"/>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7"/>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7"/>
  <c r="X20" i="162"/>
  <c r="AN31" i="16"/>
  <c r="G14" i="12" s="1"/>
  <c r="AO31" i="16"/>
  <c r="DA23" i="16"/>
  <c r="CX42" i="16"/>
  <c r="AN25" i="16"/>
  <c r="G8" i="12" s="1"/>
  <c r="AP25" i="16"/>
  <c r="AL24" i="16"/>
  <c r="AP24" i="16" s="1"/>
  <c r="AL44" i="16"/>
  <c r="H11" i="17"/>
  <c r="I11" i="17" s="1"/>
  <c r="AN29" i="16"/>
  <c r="G12" i="12" s="1"/>
  <c r="V13" i="167"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7"/>
  <c r="R21" i="167" s="1"/>
  <c r="S21" i="162"/>
  <c r="R21" i="162" s="1"/>
  <c r="S11" i="153"/>
  <c r="R11" i="153" s="1"/>
  <c r="S11" i="167"/>
  <c r="R11" i="167" s="1"/>
  <c r="S11" i="162"/>
  <c r="R11" i="162" s="1"/>
  <c r="S17" i="153"/>
  <c r="R17" i="153" s="1"/>
  <c r="S17" i="167"/>
  <c r="R17" i="167" s="1"/>
  <c r="S17" i="162"/>
  <c r="R17" i="162" s="1"/>
  <c r="S13" i="153"/>
  <c r="R13" i="153" s="1"/>
  <c r="S13" i="167"/>
  <c r="R13" i="167" s="1"/>
  <c r="S13" i="162"/>
  <c r="V21" i="153"/>
  <c r="V21" i="167"/>
  <c r="V21" i="162"/>
  <c r="X13" i="153"/>
  <c r="X13" i="167"/>
  <c r="X13" i="162"/>
  <c r="S16" i="153"/>
  <c r="R16" i="153" s="1"/>
  <c r="S16" i="167"/>
  <c r="R16" i="167" s="1"/>
  <c r="S16" i="162"/>
  <c r="R16" i="162" s="1"/>
  <c r="S10" i="153"/>
  <c r="S10" i="167"/>
  <c r="S10" i="162"/>
  <c r="R10" i="162" s="1"/>
  <c r="S18" i="153"/>
  <c r="R18" i="153" s="1"/>
  <c r="S18" i="167"/>
  <c r="R18" i="167" s="1"/>
  <c r="S18" i="162"/>
  <c r="R18" i="162" s="1"/>
  <c r="S19" i="153"/>
  <c r="R19" i="153" s="1"/>
  <c r="S19" i="167"/>
  <c r="R19" i="167" s="1"/>
  <c r="S19" i="162"/>
  <c r="R19" i="162" s="1"/>
  <c r="S14" i="153"/>
  <c r="R14" i="153" s="1"/>
  <c r="S14" i="167"/>
  <c r="R14" i="167" s="1"/>
  <c r="S14" i="162"/>
  <c r="R14" i="162" s="1"/>
  <c r="S12" i="153"/>
  <c r="R12" i="153" s="1"/>
  <c r="S12" i="167"/>
  <c r="R12" i="167" s="1"/>
  <c r="S12" i="162"/>
  <c r="R12" i="162" s="1"/>
  <c r="C11" i="17"/>
  <c r="S20" i="153"/>
  <c r="R20" i="153" s="1"/>
  <c r="S20" i="167"/>
  <c r="R20" i="167"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R10" i="167"/>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7"/>
  <c r="Y13" i="162"/>
  <c r="Q44" i="10"/>
  <c r="O44" i="52"/>
  <c r="C44" i="10"/>
  <c r="F11" i="53"/>
  <c r="F13" i="12"/>
  <c r="C70" i="141"/>
  <c r="C65" i="141" s="1"/>
  <c r="K13" i="12"/>
  <c r="W17" i="167" s="1"/>
  <c r="U17" i="167" s="1"/>
  <c r="Q17" i="167" s="1"/>
  <c r="C70" i="146"/>
  <c r="C65" i="146" s="1"/>
  <c r="K11" i="53"/>
  <c r="C70" i="140"/>
  <c r="C65" i="140" s="1"/>
  <c r="E11" i="53"/>
  <c r="E13" i="12"/>
  <c r="J11" i="53"/>
  <c r="C70" i="145"/>
  <c r="C65" i="145" s="1"/>
  <c r="J13" i="12"/>
  <c r="W16" i="167" s="1"/>
  <c r="U16" i="167" s="1"/>
  <c r="Q16" i="167" s="1"/>
  <c r="O13" i="12"/>
  <c r="C70" i="150"/>
  <c r="C65" i="150" s="1"/>
  <c r="O11" i="53"/>
  <c r="N5" i="12"/>
  <c r="C70" i="149"/>
  <c r="C65" i="149" s="1"/>
  <c r="N13" i="12"/>
  <c r="N11" i="53"/>
  <c r="L13" i="12"/>
  <c r="L11" i="53"/>
  <c r="C70" i="147"/>
  <c r="C65" i="147" s="1"/>
  <c r="D13" i="12"/>
  <c r="W10" i="167" s="1"/>
  <c r="U10" i="167" s="1"/>
  <c r="C70" i="139"/>
  <c r="C65" i="139" s="1"/>
  <c r="D11" i="53"/>
  <c r="C70" i="143"/>
  <c r="C65" i="143" s="1"/>
  <c r="H13" i="12"/>
  <c r="H11" i="53"/>
  <c r="M11" i="53"/>
  <c r="M13" i="12"/>
  <c r="W19" i="167" s="1"/>
  <c r="U19" i="167" s="1"/>
  <c r="Q19" i="167" s="1"/>
  <c r="C70" i="148"/>
  <c r="C65" i="148" s="1"/>
  <c r="C75" i="142"/>
  <c r="Y13" i="13"/>
  <c r="G16" i="53"/>
  <c r="Y13" i="54"/>
  <c r="AL15" i="16"/>
  <c r="W12" i="153" l="1"/>
  <c r="U12" i="153" s="1"/>
  <c r="Q12" i="153" s="1"/>
  <c r="W12" i="167"/>
  <c r="W12" i="162"/>
  <c r="U12" i="162" s="1"/>
  <c r="Q12" i="162" s="1"/>
  <c r="E44" i="10"/>
  <c r="AJ59" i="1" s="1"/>
  <c r="P13" i="167"/>
  <c r="P22" i="167" s="1"/>
  <c r="P13" i="162"/>
  <c r="P22" i="162" s="1"/>
  <c r="P13" i="153"/>
  <c r="P22" i="153" s="1"/>
  <c r="W18" i="153"/>
  <c r="U18" i="153" s="1"/>
  <c r="Q18" i="153" s="1"/>
  <c r="W18" i="167"/>
  <c r="U18" i="167" s="1"/>
  <c r="Q18" i="167" s="1"/>
  <c r="W18" i="162"/>
  <c r="U18" i="162" s="1"/>
  <c r="Q18" i="162" s="1"/>
  <c r="W21" i="153"/>
  <c r="U21" i="153" s="1"/>
  <c r="Q21" i="153" s="1"/>
  <c r="W21" i="167"/>
  <c r="U21" i="167" s="1"/>
  <c r="Q21" i="167" s="1"/>
  <c r="W21" i="162"/>
  <c r="U21" i="162" s="1"/>
  <c r="Q21" i="162" s="1"/>
  <c r="W20" i="153"/>
  <c r="U20" i="153" s="1"/>
  <c r="Q20" i="153" s="1"/>
  <c r="W20" i="167"/>
  <c r="U20" i="167" s="1"/>
  <c r="Q20" i="167" s="1"/>
  <c r="W20" i="162"/>
  <c r="U20" i="162" s="1"/>
  <c r="Q20" i="162" s="1"/>
  <c r="Q10" i="167"/>
  <c r="W11" i="153"/>
  <c r="U11" i="153" s="1"/>
  <c r="Q11" i="153" s="1"/>
  <c r="W11" i="167"/>
  <c r="U11" i="167" s="1"/>
  <c r="Q11" i="167" s="1"/>
  <c r="W11" i="162"/>
  <c r="U11" i="162" s="1"/>
  <c r="Q11" i="162" s="1"/>
  <c r="W14" i="153"/>
  <c r="U14" i="153" s="1"/>
  <c r="Q14" i="153" s="1"/>
  <c r="W14" i="167"/>
  <c r="U14" i="167" s="1"/>
  <c r="Q14" i="167" s="1"/>
  <c r="W14" i="162"/>
  <c r="U14" i="162" s="1"/>
  <c r="Q14" i="162" s="1"/>
  <c r="W16" i="153"/>
  <c r="U16" i="153" s="1"/>
  <c r="Q16" i="153" s="1"/>
  <c r="W16" i="162"/>
  <c r="U16" i="162" s="1"/>
  <c r="Q16" i="162" s="1"/>
  <c r="W17" i="153"/>
  <c r="U17" i="153" s="1"/>
  <c r="Q17" i="153" s="1"/>
  <c r="W17" i="162"/>
  <c r="U17" i="162" s="1"/>
  <c r="Q17" i="162" s="1"/>
  <c r="W10" i="153"/>
  <c r="U10" i="153" s="1"/>
  <c r="W10" i="162"/>
  <c r="W19" i="153"/>
  <c r="U19" i="153" s="1"/>
  <c r="Q19" i="153" s="1"/>
  <c r="W19" i="162"/>
  <c r="U19" i="162" s="1"/>
  <c r="Q19" i="162" s="1"/>
  <c r="H35" i="157"/>
  <c r="AB35" i="36"/>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2" i="167" l="1"/>
  <c r="Q12" i="167" s="1"/>
  <c r="U10" i="162"/>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7"/>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J13" i="167"/>
  <c r="M22" i="167"/>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H13" i="167"/>
  <c r="J22" i="167"/>
  <c r="AB31" i="36"/>
  <c r="AB28" i="36" s="1"/>
  <c r="Z34" i="36"/>
  <c r="H13" i="162"/>
  <c r="J22" i="162"/>
  <c r="D13" i="153"/>
  <c r="H22" i="153"/>
  <c r="N19" i="8"/>
  <c r="I19" i="8"/>
  <c r="C50" i="49"/>
  <c r="C48" i="49" s="1"/>
  <c r="G13" i="12"/>
  <c r="W13" i="167" s="1"/>
  <c r="G5" i="12"/>
  <c r="G11" i="53"/>
  <c r="G14" i="53" s="1"/>
  <c r="D48" i="123"/>
  <c r="D38" i="51"/>
  <c r="D48" i="112"/>
  <c r="D48" i="118"/>
  <c r="C51" i="116"/>
  <c r="C49" i="116" s="1"/>
  <c r="Q36" i="52"/>
  <c r="C36" i="52"/>
  <c r="C65" i="142"/>
  <c r="H13" i="13"/>
  <c r="J22" i="13"/>
  <c r="Q45" i="10"/>
  <c r="E36" i="10"/>
  <c r="AE118" i="11" s="1"/>
  <c r="H13" i="54"/>
  <c r="J22" i="54"/>
  <c r="AP30" i="16"/>
  <c r="AO30" i="16"/>
  <c r="AP23" i="16"/>
  <c r="AO23" i="16"/>
  <c r="U13" i="167" l="1"/>
  <c r="Z28" i="36"/>
  <c r="X34" i="36"/>
  <c r="Z31" i="36"/>
  <c r="AE118" i="160"/>
  <c r="AE118" i="161"/>
  <c r="AE118" i="159"/>
  <c r="D13" i="167"/>
  <c r="H22" i="167"/>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Q13" i="167"/>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7"/>
  <c r="C22" i="167"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7"/>
  <c r="E15" i="162"/>
  <c r="T15" i="153"/>
  <c r="T15" i="167"/>
  <c r="T22" i="167" s="1"/>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D15" i="167"/>
  <c r="D22" i="167" s="1"/>
  <c r="F15" i="167"/>
  <c r="F22" i="167" s="1"/>
  <c r="E22" i="167"/>
  <c r="E23" i="167"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7"/>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V15" i="167" s="1"/>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7"/>
  <c r="X22" i="167" s="1"/>
  <c r="X15" i="162"/>
  <c r="X22" i="162" s="1"/>
  <c r="R15" i="167"/>
  <c r="R22" i="167" s="1"/>
  <c r="S22" i="167"/>
  <c r="V22" i="167"/>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7"/>
  <c r="Y22" i="167"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W15" i="167" s="1"/>
  <c r="I11" i="53"/>
  <c r="I5" i="12"/>
  <c r="C10" i="12"/>
  <c r="C5" i="12" s="1"/>
  <c r="BD30" i="16"/>
  <c r="H30" i="16" s="1"/>
  <c r="BF23" i="16"/>
  <c r="BE23" i="16"/>
  <c r="BF30" i="16"/>
  <c r="F30" i="16"/>
  <c r="F28" i="16" s="1"/>
  <c r="F23" i="16" s="1"/>
  <c r="BE30" i="16"/>
  <c r="W22" i="167" l="1"/>
  <c r="U15" i="167"/>
  <c r="AF51" i="36"/>
  <c r="AD51" i="36"/>
  <c r="AC51" i="36"/>
  <c r="W15" i="153"/>
  <c r="U15" i="153" s="1"/>
  <c r="W15" i="162"/>
  <c r="W22"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Q15" i="167" l="1"/>
  <c r="Q22" i="167" s="1"/>
  <c r="U22" i="167"/>
  <c r="W22" i="162"/>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O9" i="1"/>
  <c r="AN10" i="1"/>
  <c r="AN8" i="1"/>
  <c r="AC124" i="2" s="1"/>
  <c r="AH41" i="1"/>
  <c r="H45" i="170" s="1"/>
  <c r="S10" i="40"/>
  <c r="S8" i="40"/>
  <c r="AJ8" i="1"/>
  <c r="AI8" i="1" l="1"/>
  <c r="G33" i="157" s="1"/>
  <c r="F33" i="157" s="1"/>
  <c r="F32" i="157" s="1"/>
  <c r="Z20" i="36"/>
  <c r="Z8" i="36" s="1"/>
  <c r="AA8" i="36"/>
  <c r="J45" i="170"/>
  <c r="H11" i="170"/>
  <c r="H33" i="157"/>
  <c r="H32" i="157" s="1"/>
  <c r="H55" i="157" s="1"/>
  <c r="U20" i="158"/>
  <c r="U8" i="158" s="1"/>
  <c r="V8" i="158"/>
  <c r="Y9" i="40"/>
  <c r="Y8" i="40" s="1"/>
  <c r="AP8" i="1"/>
  <c r="N9" i="8" s="1"/>
  <c r="N7" i="8" s="1"/>
  <c r="X8" i="40"/>
  <c r="M8" i="42" s="1"/>
  <c r="R8" i="40"/>
  <c r="R60" i="40" s="1"/>
  <c r="K7" i="23"/>
  <c r="AN63" i="1"/>
  <c r="AN61" i="1"/>
  <c r="AC123" i="2" s="1"/>
  <c r="AO10" i="1"/>
  <c r="AO8" i="1"/>
  <c r="AH9" i="1"/>
  <c r="C10" i="116"/>
  <c r="D29" i="30"/>
  <c r="J9" i="7"/>
  <c r="J8" i="114"/>
  <c r="J9" i="8"/>
  <c r="S60" i="40"/>
  <c r="S67" i="40"/>
  <c r="K8" i="42"/>
  <c r="AJ61" i="1"/>
  <c r="E25" i="85"/>
  <c r="E29" i="30"/>
  <c r="E28" i="30" s="1"/>
  <c r="E51" i="30" s="1"/>
  <c r="K9" i="8"/>
  <c r="K9" i="7"/>
  <c r="K8" i="114"/>
  <c r="C9" i="49" l="1"/>
  <c r="AI61" i="1"/>
  <c r="G32" i="157"/>
  <c r="V7" i="158"/>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E7" i="31" s="1"/>
  <c r="E6" i="31" s="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O125" i="11" l="1"/>
  <c r="O149" i="11" s="1"/>
  <c r="V148" i="1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N149" i="11" l="1"/>
  <c r="N147" i="11" s="1"/>
  <c r="N153" i="11" s="1"/>
  <c r="T126" i="1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D111" i="159" s="1"/>
  <c r="E111" i="161"/>
  <c r="E111" i="160"/>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Q23" i="61" l="1"/>
  <c r="AO10" i="60"/>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s="1"/>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F8" i="164" l="1"/>
  <c r="AD8" i="2"/>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<sst xmlns="http://schemas.openxmlformats.org/spreadsheetml/2006/main" count="12316" uniqueCount="3709">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</sst>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xf>
    <xf numFmtId="0" fontId="12" fillId="0" borderId="103" xfId="0" applyFont="1" applyBorder="1" applyAlignment="1">
      <alignment horizontal="center" vertic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0" t="s">
        <v>244</v>
      </c>
      <c r="B4" s="4281" t="s">
        <v>780</v>
      </c>
      <c r="C4" s="4281" t="s">
        <v>781</v>
      </c>
      <c r="D4" s="4281" t="s">
        <v>782</v>
      </c>
      <c r="E4" s="4281"/>
      <c r="F4" s="4281"/>
      <c r="G4" s="4281"/>
      <c r="H4" s="4281"/>
      <c r="I4" s="4281" t="s">
        <v>1949</v>
      </c>
      <c r="J4" s="4281" t="s">
        <v>1699</v>
      </c>
      <c r="K4" s="4281"/>
      <c r="L4" s="4281"/>
      <c r="M4" s="4281"/>
      <c r="N4" s="4281"/>
      <c r="O4" s="4281" t="s">
        <v>783</v>
      </c>
      <c r="P4" s="4281" t="s">
        <v>1526</v>
      </c>
      <c r="Q4" s="4281"/>
      <c r="R4" s="4281"/>
      <c r="S4" s="4281"/>
      <c r="T4" s="4281"/>
      <c r="U4" s="4281" t="s">
        <v>1950</v>
      </c>
    </row>
    <row r="5" spans="1:21" ht="71.25" customHeight="1">
      <c r="A5" s="4280"/>
      <c r="B5" s="4281"/>
      <c r="C5" s="4281"/>
      <c r="D5" s="4282" t="s">
        <v>784</v>
      </c>
      <c r="E5" s="4282"/>
      <c r="F5" s="4282" t="s">
        <v>785</v>
      </c>
      <c r="G5" s="4282"/>
      <c r="H5" s="4282" t="s">
        <v>1951</v>
      </c>
      <c r="I5" s="4281"/>
      <c r="J5" s="4282" t="s">
        <v>784</v>
      </c>
      <c r="K5" s="4282"/>
      <c r="L5" s="4282" t="s">
        <v>785</v>
      </c>
      <c r="M5" s="4282"/>
      <c r="N5" s="4282" t="s">
        <v>1951</v>
      </c>
      <c r="O5" s="4281"/>
      <c r="P5" s="4282" t="s">
        <v>784</v>
      </c>
      <c r="Q5" s="4282"/>
      <c r="R5" s="4283" t="s">
        <v>785</v>
      </c>
      <c r="S5" s="4284"/>
      <c r="T5" s="4282" t="s">
        <v>786</v>
      </c>
      <c r="U5" s="4281"/>
    </row>
    <row r="6" spans="1:21" ht="105" customHeight="1">
      <c r="A6" s="4280"/>
      <c r="B6" s="4281"/>
      <c r="C6" s="4281"/>
      <c r="D6" s="2147" t="s">
        <v>4</v>
      </c>
      <c r="E6" s="2147" t="s">
        <v>787</v>
      </c>
      <c r="F6" s="2147" t="s">
        <v>4</v>
      </c>
      <c r="G6" s="2147" t="s">
        <v>787</v>
      </c>
      <c r="H6" s="4282"/>
      <c r="I6" s="4281"/>
      <c r="J6" s="2147" t="s">
        <v>4</v>
      </c>
      <c r="K6" s="2147" t="s">
        <v>787</v>
      </c>
      <c r="L6" s="2147" t="s">
        <v>4</v>
      </c>
      <c r="M6" s="2147" t="s">
        <v>787</v>
      </c>
      <c r="N6" s="4282"/>
      <c r="O6" s="4281"/>
      <c r="P6" s="2147" t="s">
        <v>4</v>
      </c>
      <c r="Q6" s="2147" t="s">
        <v>787</v>
      </c>
      <c r="R6" s="2147" t="s">
        <v>4</v>
      </c>
      <c r="S6" s="2147" t="s">
        <v>787</v>
      </c>
      <c r="T6" s="4282"/>
      <c r="U6" s="4281"/>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75" t="s">
        <v>2395</v>
      </c>
      <c r="B1" s="4475"/>
      <c r="C1" s="4475"/>
      <c r="D1" s="4475"/>
      <c r="E1" s="4475"/>
      <c r="F1" s="4475"/>
    </row>
    <row r="2" spans="1:7" s="2" customFormat="1" ht="15.6" customHeight="1">
      <c r="A2" s="4507" t="str">
        <f>'Phụ lục 4-KQPB'!A2:E2</f>
        <v>(Kèm theo Báo cáo số            /BC-UBND ngày      /12/2023 của Ủy ban nhân dân tỉnh Đồng Tháp)</v>
      </c>
      <c r="B2" s="4506"/>
      <c r="C2" s="4506"/>
      <c r="D2" s="4506"/>
      <c r="E2" s="4506"/>
      <c r="F2" s="4506"/>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541" t="s">
        <v>64</v>
      </c>
      <c r="F17" s="4541"/>
    </row>
    <row r="18" spans="1:9" s="2" customFormat="1" thickTop="1">
      <c r="A18" s="4731" t="s">
        <v>288</v>
      </c>
      <c r="B18" s="4511" t="s">
        <v>640</v>
      </c>
      <c r="C18" s="4511" t="s">
        <v>2403</v>
      </c>
      <c r="D18" s="4511" t="s">
        <v>1526</v>
      </c>
      <c r="E18" s="4511"/>
      <c r="F18" s="4512"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75" t="s">
        <v>2351</v>
      </c>
      <c r="B4" s="4191"/>
      <c r="C4" s="4191"/>
    </row>
    <row r="5" spans="1:4">
      <c r="A5" s="4506" t="str">
        <f>'Phụ lục 1-CKNS'!A5:C5</f>
        <v>(Kèm theo Quyết định số       /QĐ-UBND-HC ngày     /12/2023 của Ủy ban nhân dân tỉnh Đồng Tháp)</v>
      </c>
      <c r="B5" s="4506"/>
      <c r="C5" s="4506"/>
    </row>
    <row r="6" spans="1:4">
      <c r="A6" s="2207"/>
      <c r="B6" s="2207"/>
      <c r="C6" s="2207"/>
    </row>
    <row r="7" spans="1:4" ht="18.600000000000001" thickBot="1">
      <c r="B7" s="4508" t="s">
        <v>64</v>
      </c>
      <c r="C7" s="4508"/>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5" t="str">
        <f>'Phụ lục 3-CKNS'!A5:C5</f>
        <v>(Kèm theo Quyết định số       /QĐ-UBND-HC ngày     /12/2023 của Ủy ban nhân dân tỉnh Đồng Tháp)</v>
      </c>
      <c r="B5" s="4571"/>
      <c r="C5" s="4571"/>
      <c r="D5" s="4571"/>
      <c r="E5" s="4571"/>
    </row>
    <row r="6" spans="1:5" s="2" customFormat="1" ht="17.399999999999999">
      <c r="A6" s="2206"/>
      <c r="B6" s="38"/>
      <c r="C6" s="38"/>
      <c r="D6" s="38"/>
      <c r="E6" s="38"/>
    </row>
    <row r="7" spans="1:5" ht="18.600000000000001" thickBot="1">
      <c r="B7" s="4508" t="s">
        <v>64</v>
      </c>
      <c r="C7" s="4508"/>
      <c r="D7" s="4508"/>
      <c r="E7" s="4508"/>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'Phụ lục 4-CKNS'!A5:E5</f>
        <v>(Kèm theo Quyết định số       /QĐ-UBND-HC ngày     /12/2023 của Ủy ban nhân dân tỉnh Đồng Tháp)</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13"/>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75" t="s">
        <v>2386</v>
      </c>
      <c r="B1" s="4506"/>
      <c r="C1" s="4506"/>
      <c r="D1" s="4506"/>
      <c r="E1" s="4506"/>
    </row>
    <row r="2" spans="1:5">
      <c r="A2" s="4507" t="str">
        <f>'Phụ lục 5-CKNS'!A2:AE2</f>
        <v>(Kèm theo Quyết định số       /QĐ-UBND-HC ngày     /12/2023 của Ủy ban nhân dân tỉnh Đồng Tháp)</v>
      </c>
      <c r="B2" s="4506"/>
      <c r="C2" s="4506"/>
      <c r="D2" s="4506"/>
      <c r="E2" s="4506"/>
    </row>
    <row r="3" spans="1:5">
      <c r="A3" s="70"/>
      <c r="B3" s="2207"/>
      <c r="C3" s="2207"/>
      <c r="D3" s="2207"/>
      <c r="E3" s="2207"/>
    </row>
    <row r="4" spans="1:5" ht="18.600000000000001" thickBot="1">
      <c r="B4" s="4508" t="s">
        <v>64</v>
      </c>
      <c r="C4" s="4508"/>
      <c r="D4" s="4508"/>
      <c r="E4" s="4508"/>
    </row>
    <row r="5" spans="1:5" s="70" customFormat="1" thickTop="1">
      <c r="A5" s="4731" t="s">
        <v>244</v>
      </c>
      <c r="B5" s="4511" t="s">
        <v>326</v>
      </c>
      <c r="C5" s="4511" t="s">
        <v>1700</v>
      </c>
      <c r="D5" s="4511" t="s">
        <v>327</v>
      </c>
      <c r="E5" s="4512"/>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482" t="str">
        <f>'Phụ lục 6-CKNS'!A2:E2</f>
        <v>(Kèm theo Quyết định số       /QĐ-UBND-HC ngày     /12/2023 của Ủy ban nhân dân tỉnh Đồng Tháp)</v>
      </c>
      <c r="B2" s="4482"/>
      <c r="C2" s="4482"/>
      <c r="D2" s="4482"/>
      <c r="E2" s="4482"/>
      <c r="F2" s="4482"/>
      <c r="G2" s="4482"/>
      <c r="H2" s="4482"/>
      <c r="I2" s="4482"/>
      <c r="J2" s="4482"/>
      <c r="K2" s="4482"/>
      <c r="L2" s="4482"/>
      <c r="M2" s="4482"/>
      <c r="N2" s="4482"/>
      <c r="O2" s="4482"/>
      <c r="P2" s="4482"/>
      <c r="Q2" s="4482"/>
      <c r="R2" s="4482"/>
      <c r="S2" s="4482"/>
      <c r="T2" s="4482"/>
      <c r="U2" s="4482"/>
      <c r="V2" s="4482"/>
      <c r="W2" s="4482"/>
      <c r="X2" s="4482"/>
      <c r="Y2" s="4482"/>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484" t="s">
        <v>64</v>
      </c>
      <c r="X4" s="4484"/>
      <c r="Y4" s="4484"/>
    </row>
    <row r="5" spans="1:25" s="1429" customFormat="1" thickTop="1">
      <c r="A5" s="4485" t="s">
        <v>244</v>
      </c>
      <c r="B5" s="4487" t="s">
        <v>305</v>
      </c>
      <c r="C5" s="4487" t="s">
        <v>2377</v>
      </c>
      <c r="D5" s="4488" t="s">
        <v>306</v>
      </c>
      <c r="E5" s="4489"/>
      <c r="F5" s="4489"/>
      <c r="G5" s="4489"/>
      <c r="H5" s="4489"/>
      <c r="I5" s="4489"/>
      <c r="J5" s="4489"/>
      <c r="K5" s="4489"/>
      <c r="L5" s="4489"/>
      <c r="M5" s="4489"/>
      <c r="N5" s="4489"/>
      <c r="O5" s="4489"/>
      <c r="P5" s="4490"/>
      <c r="Q5" s="4487" t="s">
        <v>2378</v>
      </c>
      <c r="R5" s="4481" t="s">
        <v>1419</v>
      </c>
      <c r="S5" s="4481"/>
      <c r="T5" s="4481"/>
      <c r="U5" s="4481"/>
      <c r="V5" s="4481"/>
      <c r="W5" s="4481"/>
      <c r="X5" s="4481"/>
      <c r="Y5" s="4491"/>
    </row>
    <row r="6" spans="1:25" s="1429" customFormat="1" ht="17.399999999999999" customHeight="1">
      <c r="A6" s="4486"/>
      <c r="B6" s="4330"/>
      <c r="C6" s="4330"/>
      <c r="D6" s="4492" t="s">
        <v>307</v>
      </c>
      <c r="E6" s="4330" t="s">
        <v>308</v>
      </c>
      <c r="F6" s="4492" t="s">
        <v>309</v>
      </c>
      <c r="G6" s="4492"/>
      <c r="H6" s="4330" t="s">
        <v>310</v>
      </c>
      <c r="I6" s="4330" t="s">
        <v>309</v>
      </c>
      <c r="J6" s="4330"/>
      <c r="K6" s="4330"/>
      <c r="L6" s="4330"/>
      <c r="M6" s="4330"/>
      <c r="N6" s="4330"/>
      <c r="O6" s="4330"/>
      <c r="P6" s="4492" t="s">
        <v>1702</v>
      </c>
      <c r="Q6" s="4330"/>
      <c r="R6" s="4495" t="s">
        <v>93</v>
      </c>
      <c r="S6" s="4495"/>
      <c r="T6" s="4495"/>
      <c r="U6" s="4495" t="s">
        <v>58</v>
      </c>
      <c r="V6" s="4495"/>
      <c r="W6" s="4495"/>
      <c r="X6" s="4330" t="s">
        <v>87</v>
      </c>
      <c r="Y6" s="4496" t="s">
        <v>302</v>
      </c>
    </row>
    <row r="7" spans="1:25" s="1429" customFormat="1" ht="17.399999999999999">
      <c r="A7" s="4486"/>
      <c r="B7" s="4330"/>
      <c r="C7" s="4330"/>
      <c r="D7" s="4493"/>
      <c r="E7" s="4330"/>
      <c r="F7" s="4494"/>
      <c r="G7" s="4494"/>
      <c r="H7" s="4330"/>
      <c r="I7" s="4330" t="s">
        <v>238</v>
      </c>
      <c r="J7" s="4330" t="s">
        <v>311</v>
      </c>
      <c r="K7" s="4330"/>
      <c r="L7" s="4330"/>
      <c r="M7" s="4330"/>
      <c r="N7" s="4330"/>
      <c r="O7" s="4330"/>
      <c r="P7" s="4493"/>
      <c r="Q7" s="4330"/>
      <c r="R7" s="4330" t="s">
        <v>312</v>
      </c>
      <c r="S7" s="4330" t="s">
        <v>309</v>
      </c>
      <c r="T7" s="4330"/>
      <c r="U7" s="4330" t="s">
        <v>312</v>
      </c>
      <c r="V7" s="4495" t="s">
        <v>309</v>
      </c>
      <c r="W7" s="4495"/>
      <c r="X7" s="4330"/>
      <c r="Y7" s="4496"/>
    </row>
    <row r="8" spans="1:25" s="1429" customFormat="1" ht="339" customHeight="1">
      <c r="A8" s="4486"/>
      <c r="B8" s="4330"/>
      <c r="C8" s="4330"/>
      <c r="D8" s="449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494"/>
      <c r="Q8" s="4330"/>
      <c r="R8" s="4330"/>
      <c r="S8" s="1396" t="s">
        <v>1305</v>
      </c>
      <c r="T8" s="1396" t="s">
        <v>391</v>
      </c>
      <c r="U8" s="4330"/>
      <c r="V8" s="1396" t="s">
        <v>300</v>
      </c>
      <c r="W8" s="1396" t="s">
        <v>301</v>
      </c>
      <c r="X8" s="4330"/>
      <c r="Y8" s="449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35" t="s">
        <v>2416</v>
      </c>
      <c r="B1" s="4333"/>
      <c r="C1" s="4333"/>
      <c r="D1" s="4333"/>
      <c r="E1" s="4333"/>
      <c r="F1" s="4333"/>
      <c r="G1" s="4333"/>
      <c r="H1" s="4333"/>
      <c r="I1" s="4333"/>
      <c r="J1" s="4333"/>
      <c r="K1" s="4333"/>
      <c r="L1" s="4333"/>
      <c r="M1" s="4333"/>
      <c r="N1" s="4333"/>
      <c r="O1" s="4333"/>
      <c r="P1" s="4333"/>
      <c r="Q1" s="4333"/>
    </row>
    <row r="2" spans="1:17">
      <c r="A2" s="4533" t="str">
        <f>'Phụ lục 7-CKNS'!A2:X2</f>
        <v>(Kèm theo Quyết định số       /QĐ-UBND-HC ngày     /12/2023 của Ủy ban nhân dân tỉnh Đồng Tháp)</v>
      </c>
      <c r="B2" s="4534"/>
      <c r="C2" s="4534"/>
      <c r="D2" s="4534"/>
      <c r="E2" s="4534"/>
      <c r="F2" s="4534"/>
      <c r="G2" s="4534"/>
      <c r="H2" s="4534"/>
      <c r="I2" s="4534"/>
      <c r="J2" s="4534"/>
      <c r="K2" s="4534"/>
      <c r="L2" s="4534"/>
      <c r="M2" s="4534"/>
      <c r="N2" s="4534"/>
      <c r="O2" s="4534"/>
      <c r="P2" s="4534"/>
      <c r="Q2" s="4534"/>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62" t="s">
        <v>2081</v>
      </c>
      <c r="Q4" s="4562"/>
    </row>
    <row r="5" spans="1:17" s="248" customFormat="1">
      <c r="A5" s="4277" t="s">
        <v>1370</v>
      </c>
      <c r="B5" s="4334" t="s">
        <v>2082</v>
      </c>
      <c r="C5" s="4453" t="s">
        <v>2083</v>
      </c>
      <c r="D5" s="4454"/>
      <c r="E5" s="4454"/>
      <c r="F5" s="4454"/>
      <c r="G5" s="4454"/>
      <c r="H5" s="4454"/>
      <c r="I5" s="4454"/>
      <c r="J5" s="4454"/>
      <c r="K5" s="4454"/>
      <c r="L5" s="4454"/>
      <c r="M5" s="4454"/>
      <c r="N5" s="4454"/>
      <c r="O5" s="4454"/>
      <c r="P5" s="4454"/>
      <c r="Q5" s="4455"/>
    </row>
    <row r="6" spans="1:17" s="248" customFormat="1" ht="27" customHeight="1">
      <c r="A6" s="4277"/>
      <c r="B6" s="4334"/>
      <c r="C6" s="4537" t="s">
        <v>352</v>
      </c>
      <c r="D6" s="4538"/>
      <c r="E6" s="4538"/>
      <c r="F6" s="4538"/>
      <c r="G6" s="4539"/>
      <c r="H6" s="4334" t="s">
        <v>2084</v>
      </c>
      <c r="I6" s="4334" t="s">
        <v>97</v>
      </c>
      <c r="J6" s="4334" t="s">
        <v>2085</v>
      </c>
      <c r="K6" s="4792" t="s">
        <v>354</v>
      </c>
      <c r="L6" s="4792" t="s">
        <v>271</v>
      </c>
      <c r="M6" s="4334" t="s">
        <v>2086</v>
      </c>
      <c r="N6" s="4423" t="s">
        <v>2087</v>
      </c>
      <c r="O6" s="4334" t="s">
        <v>2088</v>
      </c>
      <c r="P6" s="4530"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0"/>
      <c r="O7" s="4334"/>
      <c r="P7" s="4530"/>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29"/>
      <c r="N20" s="4529"/>
      <c r="O20" s="4529"/>
      <c r="P20" s="4529"/>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32" t="s">
        <v>2102</v>
      </c>
      <c r="C27" s="4532"/>
      <c r="D27" s="4532"/>
      <c r="E27" s="4532"/>
      <c r="F27" s="4532"/>
      <c r="G27" s="4532"/>
      <c r="H27" s="4532"/>
      <c r="I27" s="4532"/>
      <c r="J27" s="4532"/>
      <c r="K27" s="4532"/>
      <c r="L27" s="4532"/>
      <c r="M27" s="4532"/>
      <c r="N27" s="4532"/>
      <c r="O27" s="4532"/>
      <c r="P27" s="4532"/>
      <c r="Q27" s="4532"/>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35" t="s">
        <v>2418</v>
      </c>
      <c r="B2" s="4333"/>
      <c r="C2" s="4333"/>
      <c r="D2" s="4333"/>
      <c r="E2" s="4333"/>
      <c r="F2" s="4333"/>
      <c r="G2" s="4333"/>
    </row>
    <row r="3" spans="1:7">
      <c r="A3" s="4533" t="str">
        <f>'Phụ lục 8-CKNS'!A2:Q2</f>
        <v>(Kèm theo Quyết định số       /QĐ-UBND-HC ngày     /12/2023 của Ủy ban nhân dân tỉnh Đồng Tháp)</v>
      </c>
      <c r="B3" s="4534"/>
      <c r="C3" s="4534"/>
      <c r="D3" s="4534"/>
      <c r="E3" s="4534"/>
      <c r="F3" s="4534"/>
      <c r="G3" s="4534"/>
    </row>
    <row r="4" spans="1:7">
      <c r="F4" s="4793" t="s">
        <v>2105</v>
      </c>
      <c r="G4" s="4793"/>
    </row>
    <row r="5" spans="1:7">
      <c r="A5" s="4277" t="s">
        <v>1370</v>
      </c>
      <c r="B5" s="4334" t="s">
        <v>2106</v>
      </c>
      <c r="C5" s="4531"/>
      <c r="D5" s="4531"/>
      <c r="E5" s="4531"/>
      <c r="F5" s="4531"/>
      <c r="G5" s="4531"/>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29"/>
      <c r="F162" s="4529"/>
      <c r="G162" s="4529"/>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75" t="s">
        <v>2655</v>
      </c>
      <c r="B1" s="4506"/>
      <c r="C1" s="4506"/>
      <c r="D1" s="4506"/>
      <c r="E1" s="4506"/>
    </row>
    <row r="2" spans="1:5">
      <c r="A2" s="4507" t="str">
        <f>'Phụ lục 9-CKNS'!A3:G3</f>
        <v>(Kèm theo Quyết định số       /QĐ-UBND-HC ngày     /12/2023 của Ủy ban nhân dân tỉnh Đồng Tháp)</v>
      </c>
      <c r="B2" s="4506"/>
      <c r="C2" s="4506"/>
      <c r="D2" s="4506"/>
      <c r="E2" s="4506"/>
    </row>
    <row r="3" spans="1:5">
      <c r="A3" s="70"/>
      <c r="B3" s="2207"/>
      <c r="C3" s="2207"/>
      <c r="D3" s="2207"/>
      <c r="E3" s="2207"/>
    </row>
    <row r="4" spans="1:5" ht="18.600000000000001" thickBot="1">
      <c r="B4" s="4508" t="s">
        <v>64</v>
      </c>
      <c r="C4" s="4508"/>
      <c r="D4" s="4508"/>
      <c r="E4" s="4508"/>
    </row>
    <row r="5" spans="1:5" s="70" customFormat="1" thickTop="1">
      <c r="A5" s="4731" t="s">
        <v>244</v>
      </c>
      <c r="B5" s="4511" t="s">
        <v>326</v>
      </c>
      <c r="C5" s="4511" t="s">
        <v>1700</v>
      </c>
      <c r="D5" s="4511" t="s">
        <v>327</v>
      </c>
      <c r="E5" s="4512"/>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6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73" t="s">
        <v>899</v>
      </c>
      <c r="C1" s="4373"/>
      <c r="D1" s="4373"/>
      <c r="E1" s="4373"/>
      <c r="F1" s="4373"/>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8" t="s">
        <v>912</v>
      </c>
      <c r="C11" s="4368"/>
      <c r="D11" s="4368"/>
      <c r="E11" s="4368"/>
      <c r="F11" s="4368"/>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8" t="s">
        <v>919</v>
      </c>
      <c r="C17" s="4368"/>
      <c r="D17" s="4368"/>
      <c r="E17" s="4368"/>
      <c r="F17" s="4368"/>
    </row>
    <row r="18" spans="2:7">
      <c r="B18" s="823" t="s">
        <v>920</v>
      </c>
      <c r="C18" s="824"/>
      <c r="D18" s="824"/>
      <c r="E18" s="824"/>
    </row>
    <row r="19" spans="2:7" customFormat="1" ht="33.9" customHeight="1">
      <c r="B19" s="4368" t="s">
        <v>921</v>
      </c>
      <c r="C19" s="4368"/>
      <c r="D19" s="4368"/>
      <c r="E19" s="4368"/>
      <c r="F19" s="4368"/>
      <c r="G19" s="825"/>
    </row>
    <row r="20" spans="2:7" customFormat="1" ht="54.75" customHeight="1">
      <c r="B20" s="4368" t="s">
        <v>922</v>
      </c>
      <c r="C20" s="4368"/>
      <c r="D20" s="4368"/>
      <c r="E20" s="4368"/>
      <c r="F20" s="4368"/>
      <c r="G20" s="825"/>
    </row>
    <row r="21" spans="2:7" customFormat="1" ht="33.9" customHeight="1">
      <c r="B21" s="4368" t="s">
        <v>923</v>
      </c>
      <c r="C21" s="4368"/>
      <c r="D21" s="4368"/>
      <c r="E21" s="4368"/>
      <c r="F21" s="4368"/>
      <c r="G21" s="825"/>
    </row>
    <row r="22" spans="2:7" customFormat="1" ht="51" customHeight="1">
      <c r="B22" s="4368" t="s">
        <v>924</v>
      </c>
      <c r="C22" s="4368"/>
      <c r="D22" s="4368"/>
      <c r="E22" s="4368"/>
      <c r="F22" s="4368"/>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8" t="s">
        <v>927</v>
      </c>
      <c r="C31" s="4368"/>
      <c r="D31" s="4368"/>
      <c r="E31" s="4368"/>
      <c r="F31" s="4368"/>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6" t="s">
        <v>930</v>
      </c>
      <c r="C41" s="4366"/>
      <c r="D41" s="4366"/>
      <c r="E41" s="4366"/>
      <c r="F41" s="4366"/>
    </row>
    <row r="42" spans="2:6">
      <c r="B42" s="823" t="s">
        <v>920</v>
      </c>
      <c r="C42" s="824"/>
      <c r="D42" s="824"/>
      <c r="E42" s="824"/>
    </row>
    <row r="43" spans="2:6" ht="62.25" customHeight="1">
      <c r="B43" s="4366" t="s">
        <v>931</v>
      </c>
      <c r="C43" s="4366"/>
      <c r="D43" s="4366"/>
      <c r="E43" s="4366"/>
      <c r="F43" s="4366"/>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6" t="s">
        <v>934</v>
      </c>
      <c r="C53" s="4366"/>
      <c r="D53" s="4366"/>
      <c r="E53" s="4366"/>
      <c r="F53" s="4366"/>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6" t="s">
        <v>944</v>
      </c>
      <c r="C63" s="4366"/>
      <c r="D63" s="4366"/>
      <c r="E63" s="4366"/>
      <c r="F63" s="4366"/>
    </row>
    <row r="64" spans="2:6">
      <c r="B64" s="4371"/>
      <c r="C64" s="4372"/>
      <c r="D64" s="4372"/>
      <c r="E64" s="4372"/>
      <c r="F64" s="4372"/>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0" t="s">
        <v>948</v>
      </c>
      <c r="C79" s="4370"/>
      <c r="D79" s="4370"/>
      <c r="E79" s="4370"/>
      <c r="F79" s="4370"/>
    </row>
    <row r="80" spans="2:6" ht="85.5" customHeight="1">
      <c r="B80" s="4366" t="s">
        <v>949</v>
      </c>
      <c r="C80" s="4366"/>
      <c r="D80" s="4366"/>
      <c r="E80" s="4366"/>
      <c r="F80" s="4366"/>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6" t="s">
        <v>951</v>
      </c>
      <c r="C90" s="4366"/>
      <c r="D90" s="4366"/>
      <c r="E90" s="4366"/>
      <c r="F90" s="4366"/>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6" t="s">
        <v>953</v>
      </c>
      <c r="C100" s="4366"/>
      <c r="D100" s="4366"/>
      <c r="E100" s="4366"/>
      <c r="F100" s="4366"/>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8" t="s">
        <v>956</v>
      </c>
      <c r="C112" s="4368"/>
      <c r="D112" s="4368"/>
      <c r="E112" s="4368"/>
      <c r="F112" s="4368"/>
    </row>
    <row r="113" spans="2:6">
      <c r="B113" s="4368" t="s">
        <v>957</v>
      </c>
      <c r="C113" s="4368"/>
      <c r="D113" s="4368"/>
      <c r="E113" s="4368"/>
      <c r="F113" s="4368"/>
    </row>
    <row r="114" spans="2:6">
      <c r="B114" s="4368" t="s">
        <v>958</v>
      </c>
      <c r="C114" s="4368"/>
      <c r="D114" s="4368"/>
      <c r="E114" s="4368"/>
      <c r="F114" s="4368"/>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6" t="s">
        <v>970</v>
      </c>
      <c r="C154" s="4366"/>
      <c r="D154" s="4366"/>
      <c r="E154" s="4366"/>
      <c r="F154" s="4366"/>
    </row>
    <row r="156" spans="2:6" s="813" customFormat="1">
      <c r="B156" s="814" t="s">
        <v>971</v>
      </c>
    </row>
    <row r="157" spans="2:6" ht="36" customHeight="1">
      <c r="B157" s="4366" t="s">
        <v>972</v>
      </c>
      <c r="C157" s="4366"/>
      <c r="D157" s="4366"/>
      <c r="E157" s="4366"/>
      <c r="F157" s="4366"/>
    </row>
    <row r="158" spans="2:6">
      <c r="B158" s="4370" t="s">
        <v>973</v>
      </c>
      <c r="C158" s="4370"/>
      <c r="D158" s="4370"/>
      <c r="E158" s="4370"/>
      <c r="F158" s="4370"/>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6" t="s">
        <v>974</v>
      </c>
      <c r="C167" s="4366"/>
      <c r="D167" s="4366"/>
      <c r="E167" s="4366"/>
      <c r="F167" s="4366"/>
    </row>
    <row r="168" spans="2:6">
      <c r="B168" s="4366" t="s">
        <v>975</v>
      </c>
      <c r="C168" s="4366"/>
      <c r="D168" s="4366"/>
      <c r="E168" s="4366"/>
      <c r="F168" s="4366"/>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6" t="s">
        <v>982</v>
      </c>
      <c r="C176" s="4366"/>
      <c r="D176" s="4366"/>
      <c r="E176" s="4366"/>
      <c r="F176" s="4366"/>
    </row>
    <row r="177" spans="2:6" ht="68.25" customHeight="1">
      <c r="B177" s="4366" t="s">
        <v>983</v>
      </c>
      <c r="C177" s="4366"/>
      <c r="D177" s="4366"/>
      <c r="E177" s="4366"/>
      <c r="F177" s="4366"/>
    </row>
    <row r="178" spans="2:6" ht="162.75" customHeight="1">
      <c r="B178" s="4366" t="s">
        <v>984</v>
      </c>
      <c r="C178" s="4366"/>
      <c r="D178" s="4366"/>
      <c r="E178" s="4366"/>
      <c r="F178" s="4366"/>
    </row>
    <row r="179" spans="2:6">
      <c r="B179" s="847"/>
      <c r="C179" s="835"/>
      <c r="D179" s="835"/>
      <c r="E179" s="835"/>
      <c r="F179" s="835"/>
    </row>
    <row r="180" spans="2:6" s="813" customFormat="1">
      <c r="B180" s="814" t="s">
        <v>985</v>
      </c>
    </row>
    <row r="181" spans="2:6" ht="39" customHeight="1">
      <c r="B181" s="4366" t="s">
        <v>986</v>
      </c>
      <c r="C181" s="4366"/>
      <c r="D181" s="4366"/>
      <c r="E181" s="4366"/>
      <c r="F181" s="4366"/>
    </row>
    <row r="182" spans="2:6">
      <c r="B182" s="4369" t="s">
        <v>987</v>
      </c>
      <c r="C182" s="4366"/>
      <c r="D182" s="4366"/>
      <c r="E182" s="4366"/>
      <c r="F182" s="4366"/>
    </row>
    <row r="183" spans="2:6" ht="40.5" customHeight="1">
      <c r="B183" s="4366" t="s">
        <v>988</v>
      </c>
      <c r="C183" s="4366"/>
      <c r="D183" s="4366"/>
      <c r="E183" s="4366"/>
      <c r="F183" s="4366"/>
    </row>
    <row r="184" spans="2:6" ht="48.75" customHeight="1">
      <c r="B184" s="4366" t="s">
        <v>989</v>
      </c>
      <c r="C184" s="4366"/>
      <c r="D184" s="4366"/>
      <c r="E184" s="4366"/>
      <c r="F184" s="4366"/>
    </row>
    <row r="185" spans="2:6" ht="45.15" customHeight="1">
      <c r="B185" s="4369" t="s">
        <v>990</v>
      </c>
      <c r="C185" s="4366"/>
      <c r="D185" s="4366"/>
      <c r="E185" s="4366"/>
      <c r="F185" s="4366"/>
    </row>
    <row r="186" spans="2:6" ht="65.25" customHeight="1">
      <c r="B186" s="4369" t="s">
        <v>991</v>
      </c>
      <c r="C186" s="4366"/>
      <c r="D186" s="4366"/>
      <c r="E186" s="4366"/>
      <c r="F186" s="4366"/>
    </row>
    <row r="187" spans="2:6" ht="53.25" customHeight="1">
      <c r="B187" s="4369" t="s">
        <v>992</v>
      </c>
      <c r="C187" s="4366"/>
      <c r="D187" s="4366"/>
      <c r="E187" s="4366"/>
      <c r="F187" s="4366"/>
    </row>
    <row r="188" spans="2:6" ht="63.15" customHeight="1">
      <c r="B188" s="4369" t="s">
        <v>993</v>
      </c>
      <c r="C188" s="4366"/>
      <c r="D188" s="4366"/>
      <c r="E188" s="4366"/>
      <c r="F188" s="4366"/>
    </row>
    <row r="190" spans="2:6" s="813" customFormat="1">
      <c r="B190" s="814" t="s">
        <v>994</v>
      </c>
    </row>
    <row r="191" spans="2:6" ht="34.5" customHeight="1">
      <c r="B191" s="4366" t="s">
        <v>995</v>
      </c>
      <c r="C191" s="4366"/>
      <c r="D191" s="4366"/>
      <c r="E191" s="4366"/>
      <c r="F191" s="4366"/>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6" t="s">
        <v>1002</v>
      </c>
      <c r="C198" s="4366"/>
      <c r="D198" s="4366"/>
      <c r="E198" s="4366"/>
      <c r="F198" s="4366"/>
    </row>
    <row r="199" spans="2:6" s="813" customFormat="1">
      <c r="B199" s="814" t="s">
        <v>1003</v>
      </c>
    </row>
    <row r="200" spans="2:6" s="843" customFormat="1">
      <c r="B200" s="4366" t="s">
        <v>1004</v>
      </c>
      <c r="C200" s="4366"/>
      <c r="D200" s="4366"/>
      <c r="E200" s="4366"/>
      <c r="F200" s="4366"/>
    </row>
    <row r="201" spans="2:6">
      <c r="B201" s="4366" t="s">
        <v>1005</v>
      </c>
      <c r="C201" s="4366"/>
      <c r="D201" s="4366"/>
      <c r="E201" s="4366"/>
      <c r="F201" s="4366"/>
    </row>
    <row r="202" spans="2:6" ht="81.150000000000006" customHeight="1">
      <c r="B202" s="4368" t="s">
        <v>1006</v>
      </c>
      <c r="C202" s="4368"/>
      <c r="D202" s="4368"/>
      <c r="E202" s="4368"/>
      <c r="F202" s="4368"/>
    </row>
    <row r="203" spans="2:6" ht="66.75" customHeight="1">
      <c r="B203" s="4366" t="s">
        <v>1007</v>
      </c>
      <c r="C203" s="4366"/>
      <c r="D203" s="4366"/>
      <c r="E203" s="4366"/>
      <c r="F203" s="4366"/>
    </row>
    <row r="204" spans="2:6" ht="117.15" customHeight="1">
      <c r="B204" s="4366" t="s">
        <v>1008</v>
      </c>
      <c r="C204" s="4366"/>
      <c r="D204" s="4366"/>
      <c r="E204" s="4366"/>
      <c r="F204" s="4366"/>
    </row>
    <row r="205" spans="2:6">
      <c r="B205" s="4367" t="s">
        <v>1009</v>
      </c>
      <c r="C205" s="4367"/>
      <c r="D205" s="4367"/>
      <c r="E205" s="4367"/>
      <c r="F205" s="4367"/>
    </row>
    <row r="207" spans="2:6">
      <c r="B207" s="814" t="s">
        <v>1010</v>
      </c>
    </row>
    <row r="208" spans="2:6" ht="59.4" customHeight="1">
      <c r="B208" s="4368" t="s">
        <v>1011</v>
      </c>
      <c r="C208" s="4368"/>
      <c r="D208" s="4368"/>
      <c r="E208" s="4368"/>
      <c r="F208" s="4368"/>
    </row>
    <row r="209" spans="2:6" ht="300" customHeight="1">
      <c r="B209" s="4368" t="s">
        <v>1012</v>
      </c>
      <c r="C209" s="4368"/>
      <c r="D209" s="4368"/>
      <c r="E209" s="4368"/>
      <c r="F209" s="4368"/>
    </row>
    <row r="210" spans="2:6">
      <c r="B210" s="814" t="s">
        <v>1013</v>
      </c>
      <c r="C210" s="840"/>
      <c r="D210" s="840"/>
      <c r="E210" s="840"/>
      <c r="F210" s="840"/>
    </row>
    <row r="211" spans="2:6" ht="79.5" customHeight="1">
      <c r="B211" s="4366" t="s">
        <v>1014</v>
      </c>
      <c r="C211" s="4366"/>
      <c r="D211" s="4366"/>
      <c r="E211" s="4366"/>
      <c r="F211" s="4366"/>
    </row>
    <row r="212" spans="2:6" s="813" customFormat="1">
      <c r="B212" s="813" t="s">
        <v>1015</v>
      </c>
    </row>
    <row r="213" spans="2:6" ht="59.4" customHeight="1">
      <c r="B213" s="4366" t="s">
        <v>1016</v>
      </c>
      <c r="C213" s="4366"/>
      <c r="D213" s="4366"/>
      <c r="E213" s="4366"/>
      <c r="F213" s="4366"/>
    </row>
    <row r="214" spans="2:6" ht="103.5" customHeight="1">
      <c r="B214" s="4366" t="s">
        <v>1017</v>
      </c>
      <c r="C214" s="4366"/>
      <c r="D214" s="4366"/>
      <c r="E214" s="4366"/>
      <c r="F214" s="4366"/>
    </row>
    <row r="215" spans="2:6" ht="96" customHeight="1">
      <c r="B215" s="4366" t="s">
        <v>1018</v>
      </c>
      <c r="C215" s="4366"/>
      <c r="D215" s="4366"/>
      <c r="E215" s="4366"/>
      <c r="F215" s="4366"/>
    </row>
    <row r="216" spans="2:6" s="813" customFormat="1" ht="22.5" customHeight="1">
      <c r="B216" s="813" t="s">
        <v>1019</v>
      </c>
    </row>
    <row r="217" spans="2:6" ht="136.5" customHeight="1">
      <c r="B217" s="4366" t="s">
        <v>1020</v>
      </c>
      <c r="C217" s="4366"/>
      <c r="D217" s="4366"/>
      <c r="E217" s="4366"/>
      <c r="F217" s="4366"/>
    </row>
    <row r="218" spans="2:6" ht="60.75" customHeight="1">
      <c r="B218" s="4366" t="s">
        <v>1021</v>
      </c>
      <c r="C218" s="4366"/>
      <c r="D218" s="4366"/>
      <c r="E218" s="4366"/>
      <c r="F218" s="4366"/>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74" t="s">
        <v>1055</v>
      </c>
      <c r="B2" s="4374"/>
      <c r="C2" s="4374"/>
      <c r="D2" s="4374"/>
    </row>
    <row r="3" spans="1:15" s="875" customFormat="1" ht="18" customHeight="1">
      <c r="A3" s="4374" t="s">
        <v>1056</v>
      </c>
      <c r="B3" s="4374"/>
      <c r="C3" s="4374"/>
      <c r="D3" s="4374"/>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5" t="s">
        <v>1064</v>
      </c>
    </row>
    <row r="11" spans="1:15" s="875" customFormat="1">
      <c r="A11" s="892"/>
      <c r="B11" s="889" t="s">
        <v>1061</v>
      </c>
      <c r="C11" s="895">
        <v>3605724</v>
      </c>
      <c r="D11" s="4376"/>
    </row>
    <row r="12" spans="1:15" s="875" customFormat="1">
      <c r="A12" s="892"/>
      <c r="B12" s="891" t="s">
        <v>1062</v>
      </c>
      <c r="C12" s="895">
        <v>27026</v>
      </c>
      <c r="D12" s="4377"/>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78" t="s">
        <v>1068</v>
      </c>
      <c r="L13" s="4379"/>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5" t="s">
        <v>1071</v>
      </c>
      <c r="H16" s="902">
        <v>22312</v>
      </c>
      <c r="I16" s="903">
        <f>+H16</f>
        <v>22312</v>
      </c>
      <c r="J16" s="904"/>
      <c r="K16" s="904"/>
      <c r="L16" s="904"/>
      <c r="O16" s="875">
        <v>13</v>
      </c>
    </row>
    <row r="17" spans="1:15" s="875" customFormat="1">
      <c r="A17" s="905"/>
      <c r="B17" s="889" t="s">
        <v>1061</v>
      </c>
      <c r="C17" s="895">
        <f>+I16+I20*H7</f>
        <v>135531.14631762507</v>
      </c>
      <c r="D17" s="4376"/>
      <c r="G17" s="906" t="s">
        <v>1072</v>
      </c>
      <c r="H17" s="902">
        <v>1152</v>
      </c>
      <c r="I17" s="903">
        <f>+H17</f>
        <v>1152</v>
      </c>
      <c r="J17" s="904"/>
      <c r="K17" s="904"/>
      <c r="L17" s="904"/>
      <c r="O17" s="875">
        <v>14</v>
      </c>
    </row>
    <row r="18" spans="1:15" s="875" customFormat="1">
      <c r="A18" s="905"/>
      <c r="B18" s="891" t="s">
        <v>1062</v>
      </c>
      <c r="C18" s="895">
        <f>+I20*I7</f>
        <v>0</v>
      </c>
      <c r="D18" s="4377"/>
      <c r="G18" s="906" t="s">
        <v>1073</v>
      </c>
      <c r="H18" s="902">
        <v>167395</v>
      </c>
      <c r="I18" s="903">
        <f>+H18</f>
        <v>167395</v>
      </c>
      <c r="J18" s="904"/>
      <c r="K18" s="904"/>
      <c r="L18" s="904"/>
      <c r="O18" s="875">
        <v>15</v>
      </c>
    </row>
    <row r="19" spans="1:15" s="875" customFormat="1">
      <c r="A19" s="892">
        <v>2</v>
      </c>
      <c r="B19" s="893" t="s">
        <v>1074</v>
      </c>
      <c r="C19" s="894">
        <v>-58428.800727811293</v>
      </c>
      <c r="D19" s="4380" t="s">
        <v>1071</v>
      </c>
      <c r="G19" s="906" t="s">
        <v>1075</v>
      </c>
      <c r="H19" s="907">
        <v>0</v>
      </c>
      <c r="I19" s="908">
        <f>+H19</f>
        <v>0</v>
      </c>
      <c r="J19" s="906"/>
      <c r="K19" s="906"/>
      <c r="L19" s="906"/>
      <c r="O19" s="875">
        <v>16</v>
      </c>
    </row>
    <row r="20" spans="1:15" s="875" customFormat="1">
      <c r="A20" s="909"/>
      <c r="B20" s="889" t="s">
        <v>1061</v>
      </c>
      <c r="C20" s="910">
        <f>+C19*H7</f>
        <v>-39248.749243625964</v>
      </c>
      <c r="D20" s="4380"/>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0"/>
    </row>
    <row r="22" spans="1:15" ht="31.5" customHeight="1">
      <c r="A22" s="892">
        <v>3</v>
      </c>
      <c r="B22" s="893" t="s">
        <v>1077</v>
      </c>
      <c r="C22" s="894">
        <v>354678.11232000001</v>
      </c>
      <c r="D22" s="4375" t="s">
        <v>1078</v>
      </c>
    </row>
    <row r="23" spans="1:15" s="916" customFormat="1" ht="24" customHeight="1">
      <c r="A23" s="914"/>
      <c r="B23" s="889" t="s">
        <v>1061</v>
      </c>
      <c r="C23" s="915">
        <v>51139.839999999997</v>
      </c>
      <c r="D23" s="4377"/>
    </row>
    <row r="24" spans="1:15" s="916" customFormat="1" ht="24" customHeight="1">
      <c r="A24" s="917"/>
      <c r="B24" s="918"/>
      <c r="C24" s="919"/>
      <c r="D24" s="917"/>
    </row>
    <row r="25" spans="1:15" s="916" customFormat="1" ht="34.5" customHeight="1">
      <c r="B25" s="4381"/>
      <c r="C25" s="4381"/>
      <c r="D25" s="4381"/>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7" t="s">
        <v>1079</v>
      </c>
      <c r="B1" s="4388"/>
      <c r="C1" s="4388"/>
      <c r="D1" s="4388"/>
      <c r="E1" s="4388"/>
      <c r="F1" s="4388"/>
      <c r="G1" s="4388"/>
      <c r="H1" s="4388"/>
      <c r="I1" s="4388"/>
    </row>
    <row r="2" spans="1:9" s="924" customFormat="1">
      <c r="A2" s="4389" t="s">
        <v>790</v>
      </c>
      <c r="B2" s="4389"/>
      <c r="C2" s="4389"/>
      <c r="D2" s="4389"/>
      <c r="E2" s="4389"/>
      <c r="F2" s="4389"/>
      <c r="G2" s="4389"/>
      <c r="H2" s="4389"/>
      <c r="I2" s="4389"/>
    </row>
    <row r="3" spans="1:9">
      <c r="A3" s="925"/>
      <c r="B3" s="925"/>
      <c r="C3" s="925"/>
      <c r="D3" s="925"/>
      <c r="E3" s="925"/>
      <c r="F3" s="925"/>
      <c r="G3" s="925"/>
      <c r="H3" s="925"/>
      <c r="I3" s="925"/>
    </row>
    <row r="4" spans="1:9" s="927" customFormat="1" ht="15" thickBot="1">
      <c r="A4" s="926"/>
      <c r="B4" s="926"/>
      <c r="C4" s="926"/>
      <c r="D4" s="926"/>
      <c r="E4" s="926"/>
      <c r="F4" s="926"/>
      <c r="G4" s="4390" t="s">
        <v>1080</v>
      </c>
      <c r="H4" s="4390"/>
      <c r="I4" s="4390"/>
    </row>
    <row r="5" spans="1:9" s="928" customFormat="1" ht="35.25" customHeight="1">
      <c r="A5" s="4319" t="s">
        <v>244</v>
      </c>
      <c r="B5" s="4391" t="s">
        <v>326</v>
      </c>
      <c r="C5" s="4391" t="s">
        <v>1081</v>
      </c>
      <c r="D5" s="4391" t="s">
        <v>1082</v>
      </c>
      <c r="E5" s="4392" t="s">
        <v>336</v>
      </c>
      <c r="F5" s="4392"/>
      <c r="G5" s="4392"/>
      <c r="H5" s="4391" t="s">
        <v>1083</v>
      </c>
      <c r="I5" s="4393"/>
    </row>
    <row r="6" spans="1:9" s="928" customFormat="1">
      <c r="A6" s="4320"/>
      <c r="B6" s="4386"/>
      <c r="C6" s="4386"/>
      <c r="D6" s="4386"/>
      <c r="E6" s="4385" t="s">
        <v>1084</v>
      </c>
      <c r="F6" s="4385" t="s">
        <v>1085</v>
      </c>
      <c r="G6" s="4385" t="s">
        <v>1086</v>
      </c>
      <c r="H6" s="4386" t="s">
        <v>1087</v>
      </c>
      <c r="I6" s="4394" t="s">
        <v>1088</v>
      </c>
    </row>
    <row r="7" spans="1:9" s="928" customFormat="1" ht="51" customHeight="1">
      <c r="A7" s="4320"/>
      <c r="B7" s="4386"/>
      <c r="C7" s="4386"/>
      <c r="D7" s="4386"/>
      <c r="E7" s="4386"/>
      <c r="F7" s="4386"/>
      <c r="G7" s="4386"/>
      <c r="H7" s="4386"/>
      <c r="I7" s="4394"/>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82" t="s">
        <v>1235</v>
      </c>
      <c r="C193" s="4383"/>
      <c r="D193" s="4384"/>
      <c r="E193" s="1019"/>
      <c r="F193" s="1019"/>
      <c r="G193" s="255">
        <v>0.15</v>
      </c>
      <c r="H193" s="1020"/>
      <c r="I193" s="1011"/>
    </row>
    <row r="194" spans="1:9" hidden="1">
      <c r="A194" s="1018">
        <f>A193+1</f>
        <v>2</v>
      </c>
      <c r="B194" s="4382" t="s">
        <v>1236</v>
      </c>
      <c r="C194" s="4383"/>
      <c r="D194" s="4384"/>
      <c r="E194" s="1019"/>
      <c r="F194" s="1019"/>
      <c r="G194" s="1021">
        <v>2599960</v>
      </c>
      <c r="H194" s="1020"/>
      <c r="I194" s="1011"/>
    </row>
    <row r="195" spans="1:9" hidden="1">
      <c r="A195" s="1018">
        <f>A194+1</f>
        <v>3</v>
      </c>
      <c r="B195" s="4382" t="s">
        <v>1237</v>
      </c>
      <c r="C195" s="4383"/>
      <c r="D195" s="4384"/>
      <c r="E195" s="1019"/>
      <c r="F195" s="1019"/>
      <c r="G195" s="1022">
        <v>392.92</v>
      </c>
      <c r="H195" s="1020"/>
      <c r="I195" s="1011"/>
    </row>
    <row r="196" spans="1:9" hidden="1">
      <c r="A196" s="1018">
        <f>A195+1</f>
        <v>4</v>
      </c>
      <c r="B196" s="4382" t="s">
        <v>1238</v>
      </c>
      <c r="C196" s="4383"/>
      <c r="D196" s="4384"/>
      <c r="E196" s="1019"/>
      <c r="F196" s="1019"/>
      <c r="G196" s="1021">
        <v>416863.19</v>
      </c>
      <c r="H196" s="1020"/>
      <c r="I196" s="1011"/>
    </row>
    <row r="197" spans="1:9" hidden="1">
      <c r="A197" s="1018">
        <f>A196+1</f>
        <v>5</v>
      </c>
      <c r="B197" s="4382" t="s">
        <v>1239</v>
      </c>
      <c r="C197" s="4383"/>
      <c r="D197" s="4384"/>
      <c r="E197" s="1019"/>
      <c r="F197" s="1019"/>
      <c r="G197" s="1021">
        <v>2360659</v>
      </c>
      <c r="H197" s="1020"/>
      <c r="I197" s="1011"/>
    </row>
    <row r="198" spans="1:9" hidden="1">
      <c r="A198" s="1018">
        <f>A197+1</f>
        <v>6</v>
      </c>
      <c r="B198" s="4382" t="s">
        <v>1240</v>
      </c>
      <c r="C198" s="4383"/>
      <c r="D198" s="438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J1" s="3378"/>
      <c r="AP1" s="3" t="s">
        <v>635</v>
      </c>
      <c r="AU1" s="60"/>
      <c r="BC1" s="60"/>
      <c r="BK1" s="60"/>
      <c r="BS1" s="60"/>
      <c r="CA1" s="60"/>
      <c r="CI1" s="60"/>
      <c r="CQ1" s="60"/>
      <c r="CY1" s="60"/>
      <c r="DG1" s="60"/>
    </row>
    <row r="2" spans="1:111" ht="18.600000000000001" thickBot="1">
      <c r="B2" s="2907"/>
      <c r="C2" s="2907"/>
      <c r="D2" s="2907"/>
      <c r="S2" s="4396" t="s">
        <v>73</v>
      </c>
      <c r="T2" s="4396"/>
      <c r="U2" s="4396"/>
      <c r="V2" s="4396"/>
      <c r="W2" s="4396"/>
      <c r="X2" s="4396"/>
      <c r="Y2" s="4396"/>
      <c r="Z2" s="4396"/>
      <c r="AC2" s="35"/>
    </row>
    <row r="3" spans="1:111" s="24" customFormat="1" ht="24.75" customHeight="1">
      <c r="A3" s="4397" t="s">
        <v>0</v>
      </c>
      <c r="B3" s="4399" t="s">
        <v>1</v>
      </c>
      <c r="C3" s="4401" t="s">
        <v>1243</v>
      </c>
      <c r="D3" s="4404" t="s">
        <v>554</v>
      </c>
      <c r="E3" s="4407" t="s">
        <v>145</v>
      </c>
      <c r="F3" s="4409" t="s">
        <v>513</v>
      </c>
      <c r="G3" s="4410"/>
      <c r="H3" s="4410"/>
      <c r="I3" s="4411"/>
      <c r="J3" s="4401" t="s">
        <v>2426</v>
      </c>
      <c r="K3" s="4401" t="s">
        <v>1244</v>
      </c>
      <c r="L3" s="4407" t="s">
        <v>2420</v>
      </c>
      <c r="M3" s="4404" t="s">
        <v>2421</v>
      </c>
      <c r="N3" s="4407" t="s">
        <v>2423</v>
      </c>
      <c r="O3" s="4409" t="s">
        <v>513</v>
      </c>
      <c r="P3" s="4410"/>
      <c r="Q3" s="4410"/>
      <c r="R3" s="4411"/>
      <c r="S3" s="4407" t="s">
        <v>2587</v>
      </c>
      <c r="T3" s="4409" t="s">
        <v>513</v>
      </c>
      <c r="U3" s="4410"/>
      <c r="V3" s="4410"/>
      <c r="W3" s="4411"/>
      <c r="X3" s="4407" t="s">
        <v>2422</v>
      </c>
      <c r="Y3" s="4407" t="s">
        <v>2673</v>
      </c>
      <c r="Z3" s="4412"/>
      <c r="AJ3" s="3380"/>
    </row>
    <row r="4" spans="1:111" s="24" customFormat="1" ht="27.75" customHeight="1">
      <c r="A4" s="4398"/>
      <c r="B4" s="4400"/>
      <c r="C4" s="4402"/>
      <c r="D4" s="4405"/>
      <c r="E4" s="4408"/>
      <c r="F4" s="4405" t="s">
        <v>2733</v>
      </c>
      <c r="G4" s="4405" t="s">
        <v>2734</v>
      </c>
      <c r="H4" s="4414" t="s">
        <v>309</v>
      </c>
      <c r="I4" s="4415"/>
      <c r="J4" s="4402"/>
      <c r="K4" s="4402"/>
      <c r="L4" s="4408"/>
      <c r="M4" s="4405"/>
      <c r="N4" s="4408"/>
      <c r="O4" s="4405" t="s">
        <v>2733</v>
      </c>
      <c r="P4" s="4405" t="s">
        <v>2734</v>
      </c>
      <c r="Q4" s="4414" t="s">
        <v>309</v>
      </c>
      <c r="R4" s="4415"/>
      <c r="S4" s="4408"/>
      <c r="T4" s="4405" t="s">
        <v>2733</v>
      </c>
      <c r="U4" s="4405" t="s">
        <v>2734</v>
      </c>
      <c r="V4" s="4414" t="s">
        <v>309</v>
      </c>
      <c r="W4" s="4415"/>
      <c r="X4" s="4408"/>
      <c r="Y4" s="4408"/>
      <c r="Z4" s="4413"/>
      <c r="AB4" s="60">
        <f>+$L$9*5%</f>
        <v>243499.99</v>
      </c>
      <c r="AC4" s="60">
        <f>+AB4+$S$9</f>
        <v>5552499.9900000002</v>
      </c>
      <c r="AD4" s="60">
        <f>AC4+$S$19+$S$26</f>
        <v>9272499.9900000002</v>
      </c>
      <c r="AJ4" s="3380"/>
    </row>
    <row r="5" spans="1:111" s="24" customFormat="1" ht="114.6" customHeight="1">
      <c r="A5" s="4398"/>
      <c r="B5" s="4400"/>
      <c r="C5" s="4403"/>
      <c r="D5" s="4406"/>
      <c r="E5" s="4408"/>
      <c r="F5" s="4406"/>
      <c r="G5" s="4406"/>
      <c r="H5" s="3713" t="s">
        <v>2735</v>
      </c>
      <c r="I5" s="3713" t="s">
        <v>2726</v>
      </c>
      <c r="J5" s="4403"/>
      <c r="K5" s="4403"/>
      <c r="L5" s="4408"/>
      <c r="M5" s="4406"/>
      <c r="N5" s="4408"/>
      <c r="O5" s="4406"/>
      <c r="P5" s="4406"/>
      <c r="Q5" s="3713" t="s">
        <v>2735</v>
      </c>
      <c r="R5" s="3713" t="s">
        <v>2726</v>
      </c>
      <c r="S5" s="4408"/>
      <c r="T5" s="4406"/>
      <c r="U5" s="4406"/>
      <c r="V5" s="3713" t="s">
        <v>2735</v>
      </c>
      <c r="W5" s="3713" t="s">
        <v>2726</v>
      </c>
      <c r="X5" s="4408"/>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395" t="s">
        <v>2781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P1" s="3378"/>
      <c r="AV1" s="3" t="s">
        <v>635</v>
      </c>
      <c r="BA1" s="60"/>
      <c r="BI1" s="60"/>
      <c r="BQ1" s="60"/>
      <c r="BY1" s="60"/>
      <c r="CG1" s="60"/>
      <c r="CO1" s="60"/>
      <c r="CW1" s="60"/>
      <c r="DE1" s="60"/>
      <c r="DM1" s="60"/>
    </row>
    <row r="2" spans="1:117">
      <c r="B2" s="2907"/>
      <c r="C2" s="2907"/>
      <c r="D2" s="2907"/>
      <c r="X2" s="4421" t="s">
        <v>73</v>
      </c>
      <c r="Y2" s="4421"/>
      <c r="Z2" s="4421"/>
      <c r="AA2" s="4421"/>
      <c r="AB2" s="4421"/>
      <c r="AC2" s="4421"/>
      <c r="AD2" s="4421"/>
      <c r="AE2" s="4421"/>
      <c r="AF2" s="4421"/>
      <c r="AG2" s="4421"/>
      <c r="AI2" s="35"/>
    </row>
    <row r="3" spans="1:117" s="24" customFormat="1" ht="44.4" customHeight="1">
      <c r="A3" s="4416" t="s">
        <v>0</v>
      </c>
      <c r="B3" s="4418" t="s">
        <v>1</v>
      </c>
      <c r="C3" s="4419" t="s">
        <v>1243</v>
      </c>
      <c r="D3" s="4408" t="s">
        <v>554</v>
      </c>
      <c r="E3" s="4408" t="s">
        <v>145</v>
      </c>
      <c r="F3" s="4408" t="s">
        <v>513</v>
      </c>
      <c r="G3" s="4408"/>
      <c r="H3" s="4408"/>
      <c r="I3" s="4408"/>
      <c r="J3" s="4419" t="s">
        <v>2426</v>
      </c>
      <c r="K3" s="4419" t="s">
        <v>1244</v>
      </c>
      <c r="L3" s="4408" t="s">
        <v>2420</v>
      </c>
      <c r="M3" s="4408" t="s">
        <v>513</v>
      </c>
      <c r="N3" s="4408"/>
      <c r="O3" s="4408"/>
      <c r="P3" s="4408"/>
      <c r="Q3" s="4408" t="s">
        <v>2782</v>
      </c>
      <c r="R3" s="4408"/>
      <c r="S3" s="4408" t="s">
        <v>2423</v>
      </c>
      <c r="T3" s="4408" t="s">
        <v>513</v>
      </c>
      <c r="U3" s="4408"/>
      <c r="V3" s="4408"/>
      <c r="W3" s="4408"/>
      <c r="X3" s="4408" t="s">
        <v>2587</v>
      </c>
      <c r="Y3" s="4408" t="s">
        <v>513</v>
      </c>
      <c r="Z3" s="4408"/>
      <c r="AA3" s="4408"/>
      <c r="AB3" s="4408"/>
      <c r="AC3" s="4408" t="s">
        <v>2783</v>
      </c>
      <c r="AD3" s="4408"/>
      <c r="AE3" s="4408" t="s">
        <v>2784</v>
      </c>
      <c r="AF3" s="4408"/>
      <c r="AG3" s="4418" t="s">
        <v>395</v>
      </c>
      <c r="AP3" s="3380"/>
    </row>
    <row r="4" spans="1:117" s="24" customFormat="1" ht="27.75" customHeight="1">
      <c r="A4" s="4417"/>
      <c r="B4" s="4400"/>
      <c r="C4" s="4419"/>
      <c r="D4" s="4408"/>
      <c r="E4" s="4408"/>
      <c r="F4" s="4408" t="s">
        <v>2733</v>
      </c>
      <c r="G4" s="4408" t="s">
        <v>2734</v>
      </c>
      <c r="H4" s="4408" t="s">
        <v>309</v>
      </c>
      <c r="I4" s="4408"/>
      <c r="J4" s="4419"/>
      <c r="K4" s="4419"/>
      <c r="L4" s="4408"/>
      <c r="M4" s="4408" t="s">
        <v>2733</v>
      </c>
      <c r="N4" s="4408" t="s">
        <v>2734</v>
      </c>
      <c r="O4" s="4408" t="s">
        <v>309</v>
      </c>
      <c r="P4" s="4408"/>
      <c r="Q4" s="4408" t="s">
        <v>346</v>
      </c>
      <c r="R4" s="4408" t="s">
        <v>2774</v>
      </c>
      <c r="S4" s="4408"/>
      <c r="T4" s="4408" t="s">
        <v>2733</v>
      </c>
      <c r="U4" s="4408" t="s">
        <v>2734</v>
      </c>
      <c r="V4" s="4408" t="s">
        <v>309</v>
      </c>
      <c r="W4" s="4408"/>
      <c r="X4" s="4408"/>
      <c r="Y4" s="4408" t="s">
        <v>2733</v>
      </c>
      <c r="Z4" s="4408" t="s">
        <v>2734</v>
      </c>
      <c r="AA4" s="4408" t="s">
        <v>309</v>
      </c>
      <c r="AB4" s="4408"/>
      <c r="AC4" s="4408" t="s">
        <v>346</v>
      </c>
      <c r="AD4" s="4408" t="s">
        <v>2774</v>
      </c>
      <c r="AE4" s="4408" t="s">
        <v>346</v>
      </c>
      <c r="AF4" s="4408" t="s">
        <v>2774</v>
      </c>
      <c r="AG4" s="4418"/>
      <c r="AH4" s="60"/>
      <c r="AI4" s="60"/>
      <c r="AJ4" s="60"/>
      <c r="AP4" s="3380"/>
    </row>
    <row r="5" spans="1:117" s="24" customFormat="1" ht="87" customHeight="1">
      <c r="A5" s="4417"/>
      <c r="B5" s="4400"/>
      <c r="C5" s="4419"/>
      <c r="D5" s="4408"/>
      <c r="E5" s="4408"/>
      <c r="F5" s="4408"/>
      <c r="G5" s="4408"/>
      <c r="H5" s="182" t="s">
        <v>2735</v>
      </c>
      <c r="I5" s="182" t="s">
        <v>2726</v>
      </c>
      <c r="J5" s="4419"/>
      <c r="K5" s="4419"/>
      <c r="L5" s="4408"/>
      <c r="M5" s="4408"/>
      <c r="N5" s="4408"/>
      <c r="O5" s="182" t="s">
        <v>2735</v>
      </c>
      <c r="P5" s="182" t="s">
        <v>2726</v>
      </c>
      <c r="Q5" s="4408"/>
      <c r="R5" s="4408"/>
      <c r="S5" s="4408"/>
      <c r="T5" s="4408"/>
      <c r="U5" s="4408"/>
      <c r="V5" s="182" t="s">
        <v>2735</v>
      </c>
      <c r="W5" s="182" t="s">
        <v>2726</v>
      </c>
      <c r="X5" s="4408"/>
      <c r="Y5" s="4408"/>
      <c r="Z5" s="4408"/>
      <c r="AA5" s="182" t="s">
        <v>2735</v>
      </c>
      <c r="AB5" s="182" t="s">
        <v>2726</v>
      </c>
      <c r="AC5" s="4408"/>
      <c r="AD5" s="4408"/>
      <c r="AE5" s="4408"/>
      <c r="AF5" s="4408"/>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20"/>
      <c r="AI44" s="4420"/>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20"/>
      <c r="AI45" s="4420"/>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01" t="s">
        <v>1257</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54" t="s">
        <v>0</v>
      </c>
      <c r="B3" s="4254" t="s">
        <v>1</v>
      </c>
      <c r="C3" s="4208" t="s">
        <v>424</v>
      </c>
      <c r="D3" s="4208" t="s">
        <v>425</v>
      </c>
      <c r="E3" s="4208" t="s">
        <v>426</v>
      </c>
      <c r="F3" s="4208" t="s">
        <v>427</v>
      </c>
      <c r="G3" s="4208" t="s">
        <v>428</v>
      </c>
      <c r="H3" s="4208" t="s">
        <v>431</v>
      </c>
      <c r="I3" s="4208" t="s">
        <v>432</v>
      </c>
      <c r="J3" s="4208" t="s">
        <v>433</v>
      </c>
      <c r="K3" s="4208" t="s">
        <v>434</v>
      </c>
      <c r="L3" s="4208" t="s">
        <v>435</v>
      </c>
      <c r="M3" s="4254" t="s">
        <v>436</v>
      </c>
      <c r="N3" s="4208" t="s">
        <v>437</v>
      </c>
      <c r="O3" s="4208" t="s">
        <v>29</v>
      </c>
      <c r="P3" s="4208" t="s">
        <v>438</v>
      </c>
      <c r="Q3" s="4208" t="s">
        <v>439</v>
      </c>
      <c r="R3" s="4208" t="s">
        <v>547</v>
      </c>
      <c r="S3" s="4208" t="s">
        <v>548</v>
      </c>
      <c r="T3" s="4208" t="s">
        <v>549</v>
      </c>
      <c r="U3" s="4254" t="s">
        <v>1258</v>
      </c>
      <c r="V3" s="4208" t="s">
        <v>442</v>
      </c>
      <c r="W3" s="4208" t="s">
        <v>29</v>
      </c>
      <c r="X3" s="4208" t="s">
        <v>1259</v>
      </c>
      <c r="Y3" s="4208" t="s">
        <v>553</v>
      </c>
      <c r="Z3" s="4208" t="s">
        <v>371</v>
      </c>
      <c r="AA3" s="4254" t="s">
        <v>1260</v>
      </c>
      <c r="AB3" s="4254" t="s">
        <v>647</v>
      </c>
      <c r="AC3" s="4254" t="s">
        <v>648</v>
      </c>
      <c r="AD3" s="4254" t="s">
        <v>1261</v>
      </c>
      <c r="AE3" s="4208" t="s">
        <v>455</v>
      </c>
      <c r="AF3" s="4208" t="s">
        <v>29</v>
      </c>
      <c r="AG3" s="4208" t="s">
        <v>1262</v>
      </c>
    </row>
    <row r="4" spans="1:97" s="295" customFormat="1">
      <c r="A4" s="4262"/>
      <c r="B4" s="4262"/>
      <c r="C4" s="4264"/>
      <c r="D4" s="4264"/>
      <c r="E4" s="4264"/>
      <c r="F4" s="4264"/>
      <c r="G4" s="4264"/>
      <c r="H4" s="4264"/>
      <c r="I4" s="4264"/>
      <c r="J4" s="4264"/>
      <c r="K4" s="4264"/>
      <c r="L4" s="4264"/>
      <c r="M4" s="4254"/>
      <c r="N4" s="4264"/>
      <c r="O4" s="4264"/>
      <c r="P4" s="4264"/>
      <c r="Q4" s="4264"/>
      <c r="R4" s="4264"/>
      <c r="S4" s="4264"/>
      <c r="T4" s="4264"/>
      <c r="U4" s="4254"/>
      <c r="V4" s="4264"/>
      <c r="W4" s="4264"/>
      <c r="X4" s="4264"/>
      <c r="Y4" s="4264"/>
      <c r="Z4" s="4264"/>
      <c r="AA4" s="4254"/>
      <c r="AB4" s="4254"/>
      <c r="AC4" s="4254"/>
      <c r="AD4" s="4254"/>
      <c r="AE4" s="4264"/>
      <c r="AF4" s="4264"/>
      <c r="AG4" s="4264"/>
    </row>
    <row r="5" spans="1:97" s="295" customFormat="1" ht="135.15" customHeight="1">
      <c r="A5" s="4262"/>
      <c r="B5" s="4262"/>
      <c r="C5" s="4220"/>
      <c r="D5" s="4220"/>
      <c r="E5" s="4220"/>
      <c r="F5" s="4220"/>
      <c r="G5" s="4220"/>
      <c r="H5" s="4220"/>
      <c r="I5" s="4220"/>
      <c r="J5" s="4220"/>
      <c r="K5" s="4220"/>
      <c r="L5" s="4220"/>
      <c r="M5" s="4254"/>
      <c r="N5" s="4220"/>
      <c r="O5" s="4220"/>
      <c r="P5" s="4220"/>
      <c r="Q5" s="4220"/>
      <c r="R5" s="4220"/>
      <c r="S5" s="4220"/>
      <c r="T5" s="4220"/>
      <c r="U5" s="4254"/>
      <c r="V5" s="4220"/>
      <c r="W5" s="4220"/>
      <c r="X5" s="4220"/>
      <c r="Y5" s="4220"/>
      <c r="Z5" s="4220"/>
      <c r="AA5" s="4254"/>
      <c r="AB5" s="4254"/>
      <c r="AC5" s="4254"/>
      <c r="AD5" s="4254"/>
      <c r="AE5" s="4220"/>
      <c r="AF5" s="4220"/>
      <c r="AG5" s="4220"/>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08" t="s">
        <v>27</v>
      </c>
      <c r="C5" s="4208" t="s">
        <v>428</v>
      </c>
      <c r="D5" s="4208" t="s">
        <v>431</v>
      </c>
      <c r="E5" s="4208" t="s">
        <v>432</v>
      </c>
      <c r="F5" s="4208" t="s">
        <v>433</v>
      </c>
      <c r="G5" s="4208" t="s">
        <v>434</v>
      </c>
      <c r="H5" s="4208" t="s">
        <v>435</v>
      </c>
      <c r="I5" s="4208" t="s">
        <v>544</v>
      </c>
      <c r="J5" s="4208" t="s">
        <v>545</v>
      </c>
      <c r="K5" s="4208" t="s">
        <v>546</v>
      </c>
      <c r="L5" s="4208" t="s">
        <v>438</v>
      </c>
      <c r="M5" s="4208" t="s">
        <v>439</v>
      </c>
      <c r="N5" s="4208" t="s">
        <v>547</v>
      </c>
      <c r="O5" s="4208" t="s">
        <v>548</v>
      </c>
      <c r="P5" s="4208" t="s">
        <v>549</v>
      </c>
      <c r="Q5" s="4208" t="s">
        <v>550</v>
      </c>
      <c r="R5" s="4208" t="s">
        <v>551</v>
      </c>
      <c r="S5" s="4208" t="s">
        <v>546</v>
      </c>
      <c r="T5" s="4208" t="s">
        <v>552</v>
      </c>
      <c r="U5" s="4208" t="s">
        <v>553</v>
      </c>
      <c r="V5" s="4208" t="s">
        <v>371</v>
      </c>
      <c r="W5" s="4208" t="s">
        <v>145</v>
      </c>
      <c r="X5" s="4208" t="s">
        <v>176</v>
      </c>
      <c r="Y5" s="4208" t="s">
        <v>177</v>
      </c>
      <c r="Z5" s="4208" t="s">
        <v>637</v>
      </c>
      <c r="AA5" s="4208" t="s">
        <v>455</v>
      </c>
      <c r="AB5" s="4208" t="s">
        <v>546</v>
      </c>
      <c r="AC5" s="4208" t="s">
        <v>638</v>
      </c>
    </row>
    <row r="6" spans="1:99" s="561" customFormat="1" ht="151.5" customHeight="1">
      <c r="A6" s="4230"/>
      <c r="B6" s="4220"/>
      <c r="C6" s="4220"/>
      <c r="D6" s="4220"/>
      <c r="E6" s="4220"/>
      <c r="F6" s="4220"/>
      <c r="G6" s="4220"/>
      <c r="H6" s="4220"/>
      <c r="I6" s="4220"/>
      <c r="J6" s="4220"/>
      <c r="K6" s="4220"/>
      <c r="L6" s="4220"/>
      <c r="M6" s="4220"/>
      <c r="N6" s="4220"/>
      <c r="O6" s="4220"/>
      <c r="P6" s="4220"/>
      <c r="Q6" s="4220"/>
      <c r="R6" s="4220"/>
      <c r="S6" s="4220"/>
      <c r="T6" s="4220"/>
      <c r="U6" s="4220"/>
      <c r="V6" s="4220"/>
      <c r="W6" s="4220"/>
      <c r="X6" s="4220"/>
      <c r="Y6" s="4220"/>
      <c r="Z6" s="4220"/>
      <c r="AA6" s="4220"/>
      <c r="AB6" s="4220"/>
      <c r="AC6" s="4220"/>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01" t="s">
        <v>1241</v>
      </c>
      <c r="B1" s="4201"/>
      <c r="C1" s="4201"/>
      <c r="D1" s="4201"/>
      <c r="E1" s="4201"/>
      <c r="F1" s="4201"/>
      <c r="G1" s="4201"/>
      <c r="H1" s="4201"/>
      <c r="I1" s="4201"/>
      <c r="J1" s="4201"/>
      <c r="K1" s="4201"/>
      <c r="L1" s="4201"/>
      <c r="M1" s="4201"/>
      <c r="N1" s="4201"/>
      <c r="O1" s="4201"/>
      <c r="P1" s="4201"/>
      <c r="Q1" s="4201"/>
      <c r="R1" s="4201"/>
      <c r="S1" s="4201"/>
      <c r="T1" s="1481"/>
      <c r="U1" s="1481"/>
      <c r="V1" s="1481"/>
      <c r="W1" s="1481"/>
      <c r="X1" s="1481"/>
      <c r="Y1" s="1481"/>
      <c r="AA1" s="219"/>
      <c r="AG1" s="219"/>
      <c r="AL1" s="546"/>
      <c r="AM1" s="546"/>
      <c r="AN1" s="546"/>
      <c r="AO1" s="546"/>
      <c r="AP1" s="546"/>
      <c r="AQ1" s="546"/>
    </row>
    <row r="2" spans="1:67" s="289" customFormat="1">
      <c r="A2" s="221"/>
      <c r="B2" s="221"/>
      <c r="C2" s="221"/>
      <c r="D2" s="221"/>
      <c r="E2" s="4202"/>
      <c r="F2" s="4202"/>
      <c r="G2" s="4202"/>
      <c r="H2" s="1482">
        <f>K8/E8</f>
        <v>1.1817745553595258</v>
      </c>
      <c r="I2" s="1385"/>
      <c r="J2" s="1095"/>
      <c r="K2" s="4203"/>
      <c r="L2" s="4203"/>
      <c r="M2" s="4203"/>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04"/>
      <c r="F3" s="4204"/>
      <c r="G3" s="4204"/>
      <c r="H3" s="1096">
        <f>+H46-C46</f>
        <v>0</v>
      </c>
      <c r="I3" s="1097"/>
      <c r="J3" s="1098"/>
      <c r="L3" s="1031"/>
      <c r="S3" s="1487" t="s">
        <v>73</v>
      </c>
      <c r="T3" s="293"/>
      <c r="U3" s="293"/>
      <c r="V3" s="293"/>
      <c r="W3" s="293"/>
      <c r="X3" s="293"/>
      <c r="Y3" s="293"/>
      <c r="AC3" s="230">
        <f>AC10/Z10</f>
        <v>0.89055000941796947</v>
      </c>
    </row>
    <row r="4" spans="1:67" s="295" customFormat="1" ht="22.95" customHeight="1">
      <c r="A4" s="4205" t="s">
        <v>0</v>
      </c>
      <c r="B4" s="4208" t="s">
        <v>1</v>
      </c>
      <c r="C4" s="4211" t="s">
        <v>1242</v>
      </c>
      <c r="D4" s="1387"/>
      <c r="E4" s="1387"/>
      <c r="F4" s="1387"/>
      <c r="G4" s="1383"/>
      <c r="H4" s="4214" t="s">
        <v>371</v>
      </c>
      <c r="I4" s="4215"/>
      <c r="J4" s="4215"/>
      <c r="K4" s="4215"/>
      <c r="L4" s="4215"/>
      <c r="M4" s="4216"/>
      <c r="N4" s="4217" t="s">
        <v>145</v>
      </c>
      <c r="O4" s="4218"/>
      <c r="P4" s="4218"/>
      <c r="Q4" s="4218"/>
      <c r="R4" s="4218"/>
      <c r="S4" s="4219"/>
      <c r="T4" s="4217" t="s">
        <v>1703</v>
      </c>
      <c r="U4" s="4218"/>
      <c r="V4" s="4218"/>
      <c r="W4" s="4218"/>
      <c r="X4" s="4218"/>
      <c r="Y4" s="4219"/>
      <c r="Z4" s="4223" t="s">
        <v>647</v>
      </c>
      <c r="AA4" s="4224"/>
      <c r="AB4" s="4224"/>
      <c r="AC4" s="4224"/>
      <c r="AD4" s="4224"/>
      <c r="AE4" s="4225"/>
      <c r="AF4" s="4214" t="s">
        <v>648</v>
      </c>
      <c r="AG4" s="4215"/>
      <c r="AH4" s="4215"/>
      <c r="AI4" s="4215"/>
      <c r="AJ4" s="4215"/>
      <c r="AK4" s="4216"/>
      <c r="AL4" s="4217" t="s">
        <v>1704</v>
      </c>
      <c r="AM4" s="4218"/>
      <c r="AN4" s="4218"/>
      <c r="AO4" s="4218"/>
      <c r="AP4" s="4218"/>
      <c r="AQ4" s="4219"/>
      <c r="AR4" s="4217" t="s">
        <v>1717</v>
      </c>
      <c r="AS4" s="4218"/>
      <c r="AT4" s="4218"/>
      <c r="AU4" s="4218"/>
      <c r="AV4" s="4218"/>
      <c r="AW4" s="4219"/>
      <c r="AX4" s="4217" t="s">
        <v>1718</v>
      </c>
      <c r="AY4" s="4218"/>
      <c r="AZ4" s="4218"/>
      <c r="BA4" s="4218"/>
      <c r="BB4" s="4218"/>
      <c r="BC4" s="4219"/>
      <c r="BD4" s="4217" t="s">
        <v>1719</v>
      </c>
      <c r="BE4" s="4218"/>
      <c r="BF4" s="4218"/>
      <c r="BG4" s="4218"/>
      <c r="BH4" s="4218"/>
      <c r="BI4" s="4219"/>
      <c r="BJ4" s="4217" t="s">
        <v>1720</v>
      </c>
      <c r="BK4" s="4218"/>
      <c r="BL4" s="4218"/>
      <c r="BM4" s="4218"/>
      <c r="BN4" s="4218"/>
      <c r="BO4" s="4219"/>
    </row>
    <row r="5" spans="1:67" s="295" customFormat="1" ht="22.35" customHeight="1">
      <c r="A5" s="4206"/>
      <c r="B5" s="4209"/>
      <c r="C5" s="4212"/>
      <c r="D5" s="4208" t="s">
        <v>2</v>
      </c>
      <c r="E5" s="1386" t="s">
        <v>3</v>
      </c>
      <c r="F5" s="1387"/>
      <c r="G5" s="1383"/>
      <c r="H5" s="4208" t="s">
        <v>66</v>
      </c>
      <c r="I5" s="4208" t="s">
        <v>1280</v>
      </c>
      <c r="J5" s="4208" t="s">
        <v>2</v>
      </c>
      <c r="K5" s="4214" t="s">
        <v>3</v>
      </c>
      <c r="L5" s="4215"/>
      <c r="M5" s="4216"/>
      <c r="N5" s="4221" t="s">
        <v>66</v>
      </c>
      <c r="O5" s="4221" t="s">
        <v>1281</v>
      </c>
      <c r="P5" s="4221" t="s">
        <v>2</v>
      </c>
      <c r="Q5" s="4217" t="s">
        <v>3</v>
      </c>
      <c r="R5" s="4218"/>
      <c r="S5" s="4219"/>
      <c r="T5" s="4221" t="s">
        <v>66</v>
      </c>
      <c r="U5" s="4221" t="s">
        <v>1721</v>
      </c>
      <c r="V5" s="4221" t="s">
        <v>2</v>
      </c>
      <c r="W5" s="4217" t="s">
        <v>3</v>
      </c>
      <c r="X5" s="4218"/>
      <c r="Y5" s="4219"/>
      <c r="Z5" s="4226" t="s">
        <v>66</v>
      </c>
      <c r="AA5" s="4226" t="s">
        <v>1722</v>
      </c>
      <c r="AB5" s="4226" t="s">
        <v>2</v>
      </c>
      <c r="AC5" s="4223" t="s">
        <v>3</v>
      </c>
      <c r="AD5" s="4224"/>
      <c r="AE5" s="4225"/>
      <c r="AF5" s="4208" t="s">
        <v>66</v>
      </c>
      <c r="AG5" s="4208" t="s">
        <v>179</v>
      </c>
      <c r="AH5" s="4208" t="s">
        <v>2</v>
      </c>
      <c r="AI5" s="4214" t="s">
        <v>3</v>
      </c>
      <c r="AJ5" s="4215"/>
      <c r="AK5" s="4216"/>
      <c r="AL5" s="4221" t="s">
        <v>66</v>
      </c>
      <c r="AM5" s="4221" t="s">
        <v>180</v>
      </c>
      <c r="AN5" s="4221" t="s">
        <v>2</v>
      </c>
      <c r="AO5" s="4217" t="s">
        <v>3</v>
      </c>
      <c r="AP5" s="4218"/>
      <c r="AQ5" s="4219"/>
      <c r="AR5" s="4221" t="s">
        <v>66</v>
      </c>
      <c r="AS5" s="4221" t="s">
        <v>179</v>
      </c>
      <c r="AT5" s="4221" t="s">
        <v>2</v>
      </c>
      <c r="AU5" s="4217" t="s">
        <v>3</v>
      </c>
      <c r="AV5" s="4218"/>
      <c r="AW5" s="4219"/>
      <c r="AX5" s="4221" t="s">
        <v>66</v>
      </c>
      <c r="AY5" s="4221" t="s">
        <v>179</v>
      </c>
      <c r="AZ5" s="4221" t="s">
        <v>2</v>
      </c>
      <c r="BA5" s="4217" t="s">
        <v>3</v>
      </c>
      <c r="BB5" s="4218"/>
      <c r="BC5" s="4219"/>
      <c r="BD5" s="4221" t="s">
        <v>66</v>
      </c>
      <c r="BE5" s="4221" t="s">
        <v>179</v>
      </c>
      <c r="BF5" s="4221" t="s">
        <v>2</v>
      </c>
      <c r="BG5" s="4217" t="s">
        <v>3</v>
      </c>
      <c r="BH5" s="4218"/>
      <c r="BI5" s="4219"/>
      <c r="BJ5" s="4221" t="s">
        <v>66</v>
      </c>
      <c r="BK5" s="4221" t="s">
        <v>179</v>
      </c>
      <c r="BL5" s="4221" t="s">
        <v>2</v>
      </c>
      <c r="BM5" s="4217" t="s">
        <v>3</v>
      </c>
      <c r="BN5" s="4218"/>
      <c r="BO5" s="4219"/>
    </row>
    <row r="6" spans="1:67" s="295" customFormat="1" ht="79.5" customHeight="1">
      <c r="A6" s="4207"/>
      <c r="B6" s="4210"/>
      <c r="C6" s="4213"/>
      <c r="D6" s="4220"/>
      <c r="E6" s="1381" t="s">
        <v>4</v>
      </c>
      <c r="F6" s="1381" t="s">
        <v>5</v>
      </c>
      <c r="G6" s="1381" t="s">
        <v>69</v>
      </c>
      <c r="H6" s="4210"/>
      <c r="I6" s="4210"/>
      <c r="J6" s="4210"/>
      <c r="K6" s="1381" t="s">
        <v>4</v>
      </c>
      <c r="L6" s="1381" t="s">
        <v>5</v>
      </c>
      <c r="M6" s="1381" t="s">
        <v>69</v>
      </c>
      <c r="N6" s="4222"/>
      <c r="O6" s="4222"/>
      <c r="P6" s="4222"/>
      <c r="Q6" s="562" t="s">
        <v>4</v>
      </c>
      <c r="R6" s="562" t="s">
        <v>5</v>
      </c>
      <c r="S6" s="562" t="s">
        <v>69</v>
      </c>
      <c r="T6" s="4222"/>
      <c r="U6" s="4222"/>
      <c r="V6" s="4222"/>
      <c r="W6" s="562" t="s">
        <v>4</v>
      </c>
      <c r="X6" s="562" t="s">
        <v>5</v>
      </c>
      <c r="Y6" s="562" t="s">
        <v>69</v>
      </c>
      <c r="Z6" s="4227"/>
      <c r="AA6" s="4227"/>
      <c r="AB6" s="4227"/>
      <c r="AC6" s="1382" t="s">
        <v>4</v>
      </c>
      <c r="AD6" s="1382" t="s">
        <v>5</v>
      </c>
      <c r="AE6" s="1382" t="s">
        <v>69</v>
      </c>
      <c r="AF6" s="4210"/>
      <c r="AG6" s="4210"/>
      <c r="AH6" s="4210"/>
      <c r="AI6" s="1381" t="s">
        <v>4</v>
      </c>
      <c r="AJ6" s="1381" t="s">
        <v>5</v>
      </c>
      <c r="AK6" s="1381" t="s">
        <v>69</v>
      </c>
      <c r="AL6" s="4222"/>
      <c r="AM6" s="4222"/>
      <c r="AN6" s="4222"/>
      <c r="AO6" s="562" t="s">
        <v>4</v>
      </c>
      <c r="AP6" s="562" t="s">
        <v>5</v>
      </c>
      <c r="AQ6" s="562" t="s">
        <v>69</v>
      </c>
      <c r="AR6" s="4222"/>
      <c r="AS6" s="4222"/>
      <c r="AT6" s="4222"/>
      <c r="AU6" s="562" t="s">
        <v>4</v>
      </c>
      <c r="AV6" s="562" t="s">
        <v>5</v>
      </c>
      <c r="AW6" s="562" t="s">
        <v>69</v>
      </c>
      <c r="AX6" s="4222"/>
      <c r="AY6" s="4222"/>
      <c r="AZ6" s="4222"/>
      <c r="BA6" s="562" t="s">
        <v>4</v>
      </c>
      <c r="BB6" s="562" t="s">
        <v>5</v>
      </c>
      <c r="BC6" s="562" t="s">
        <v>69</v>
      </c>
      <c r="BD6" s="4222"/>
      <c r="BE6" s="4222"/>
      <c r="BF6" s="4222"/>
      <c r="BG6" s="562" t="s">
        <v>4</v>
      </c>
      <c r="BH6" s="562" t="s">
        <v>5</v>
      </c>
      <c r="BI6" s="562" t="s">
        <v>69</v>
      </c>
      <c r="BJ6" s="4222"/>
      <c r="BK6" s="4222"/>
      <c r="BL6" s="422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395" t="s">
        <v>1706</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32"/>
      <c r="F3" s="4432"/>
      <c r="G3" s="4432"/>
      <c r="H3" s="1404"/>
      <c r="I3" s="1405"/>
      <c r="J3" s="1406"/>
      <c r="L3" s="1407"/>
      <c r="AE3" s="2800" t="s">
        <v>1705</v>
      </c>
    </row>
    <row r="4" spans="1:37" s="24" customFormat="1" ht="23.1" customHeight="1">
      <c r="A4" s="4433" t="s">
        <v>0</v>
      </c>
      <c r="B4" s="4427" t="s">
        <v>1707</v>
      </c>
      <c r="C4" s="4437" t="s">
        <v>145</v>
      </c>
      <c r="D4" s="3139"/>
      <c r="E4" s="3139"/>
      <c r="F4" s="3139"/>
      <c r="G4" s="2625"/>
      <c r="H4" s="4429" t="s">
        <v>1703</v>
      </c>
      <c r="I4" s="4430"/>
      <c r="J4" s="4430"/>
      <c r="K4" s="4430"/>
      <c r="L4" s="4430"/>
      <c r="M4" s="4431"/>
      <c r="N4" s="4429" t="s">
        <v>176</v>
      </c>
      <c r="O4" s="4430"/>
      <c r="P4" s="4430"/>
      <c r="Q4" s="4430"/>
      <c r="R4" s="4430"/>
      <c r="S4" s="4431"/>
      <c r="T4" s="4429" t="s">
        <v>648</v>
      </c>
      <c r="U4" s="4430"/>
      <c r="V4" s="4430"/>
      <c r="W4" s="4430"/>
      <c r="X4" s="4430"/>
      <c r="Y4" s="4431"/>
      <c r="Z4" s="4429" t="s">
        <v>1704</v>
      </c>
      <c r="AA4" s="4430"/>
      <c r="AB4" s="4430"/>
      <c r="AC4" s="4430"/>
      <c r="AD4" s="4430"/>
      <c r="AE4" s="4431"/>
    </row>
    <row r="5" spans="1:37" s="24" customFormat="1" ht="22.35" customHeight="1">
      <c r="A5" s="4434"/>
      <c r="B5" s="4436"/>
      <c r="C5" s="4438"/>
      <c r="D5" s="4427" t="s">
        <v>2</v>
      </c>
      <c r="E5" s="3138" t="s">
        <v>3</v>
      </c>
      <c r="F5" s="3139"/>
      <c r="G5" s="2625"/>
      <c r="H5" s="4427" t="s">
        <v>66</v>
      </c>
      <c r="I5" s="4427" t="s">
        <v>1280</v>
      </c>
      <c r="J5" s="4427" t="s">
        <v>2</v>
      </c>
      <c r="K5" s="4429" t="s">
        <v>3</v>
      </c>
      <c r="L5" s="4430"/>
      <c r="M5" s="4431"/>
      <c r="N5" s="4427" t="s">
        <v>66</v>
      </c>
      <c r="O5" s="4427" t="s">
        <v>169</v>
      </c>
      <c r="P5" s="4427" t="s">
        <v>2</v>
      </c>
      <c r="Q5" s="4429" t="s">
        <v>3</v>
      </c>
      <c r="R5" s="4430"/>
      <c r="S5" s="4431"/>
      <c r="T5" s="4427" t="s">
        <v>66</v>
      </c>
      <c r="U5" s="4427" t="s">
        <v>179</v>
      </c>
      <c r="V5" s="4427" t="s">
        <v>2</v>
      </c>
      <c r="W5" s="4429" t="s">
        <v>3</v>
      </c>
      <c r="X5" s="4430"/>
      <c r="Y5" s="4431"/>
      <c r="Z5" s="4427" t="s">
        <v>66</v>
      </c>
      <c r="AA5" s="4427" t="s">
        <v>180</v>
      </c>
      <c r="AB5" s="4427" t="s">
        <v>2</v>
      </c>
      <c r="AC5" s="4429" t="s">
        <v>3</v>
      </c>
      <c r="AD5" s="4430"/>
      <c r="AE5" s="4431"/>
    </row>
    <row r="6" spans="1:37" s="24" customFormat="1" ht="61.2" customHeight="1">
      <c r="A6" s="4435"/>
      <c r="B6" s="4428"/>
      <c r="C6" s="4439"/>
      <c r="D6" s="4440"/>
      <c r="E6" s="6" t="s">
        <v>4</v>
      </c>
      <c r="F6" s="6" t="s">
        <v>5</v>
      </c>
      <c r="G6" s="6" t="s">
        <v>69</v>
      </c>
      <c r="H6" s="4428"/>
      <c r="I6" s="4428"/>
      <c r="J6" s="4428"/>
      <c r="K6" s="6" t="s">
        <v>4</v>
      </c>
      <c r="L6" s="6" t="s">
        <v>5</v>
      </c>
      <c r="M6" s="6" t="s">
        <v>69</v>
      </c>
      <c r="N6" s="4428"/>
      <c r="O6" s="4428"/>
      <c r="P6" s="4428"/>
      <c r="Q6" s="6" t="s">
        <v>4</v>
      </c>
      <c r="R6" s="6" t="s">
        <v>5</v>
      </c>
      <c r="S6" s="6" t="s">
        <v>69</v>
      </c>
      <c r="T6" s="4428"/>
      <c r="U6" s="4428"/>
      <c r="V6" s="4428"/>
      <c r="W6" s="6" t="s">
        <v>4</v>
      </c>
      <c r="X6" s="6" t="s">
        <v>5</v>
      </c>
      <c r="Y6" s="6" t="s">
        <v>69</v>
      </c>
      <c r="Z6" s="4428"/>
      <c r="AA6" s="4428"/>
      <c r="AB6" s="4428"/>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395" t="s">
        <v>1708</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56" t="s">
        <v>182</v>
      </c>
      <c r="S2" s="4456"/>
      <c r="T2" s="4456"/>
      <c r="U2" s="245"/>
      <c r="V2" s="245"/>
      <c r="W2" s="245"/>
      <c r="X2" s="245"/>
      <c r="Y2" s="245"/>
      <c r="Z2" s="245"/>
    </row>
    <row r="3" spans="1:32" s="1147" customFormat="1" ht="17.25" customHeight="1">
      <c r="A3" s="4457" t="s">
        <v>183</v>
      </c>
      <c r="B3" s="4459" t="s">
        <v>52</v>
      </c>
      <c r="C3" s="4461" t="s">
        <v>184</v>
      </c>
      <c r="D3" s="4461"/>
      <c r="E3" s="4461"/>
      <c r="F3" s="4462" t="s">
        <v>208</v>
      </c>
      <c r="G3" s="4463"/>
      <c r="H3" s="4464"/>
      <c r="I3" s="4462" t="s">
        <v>209</v>
      </c>
      <c r="J3" s="4463"/>
      <c r="K3" s="4464"/>
      <c r="L3" s="4462" t="s">
        <v>185</v>
      </c>
      <c r="M3" s="4463"/>
      <c r="N3" s="4464"/>
      <c r="O3" s="4462" t="s">
        <v>210</v>
      </c>
      <c r="P3" s="4463"/>
      <c r="Q3" s="4465"/>
      <c r="R3" s="4454" t="s">
        <v>242</v>
      </c>
      <c r="S3" s="4454"/>
      <c r="T3" s="4455"/>
      <c r="U3" s="4453" t="s">
        <v>187</v>
      </c>
      <c r="V3" s="4454"/>
      <c r="W3" s="4455"/>
      <c r="X3" s="4453" t="s">
        <v>188</v>
      </c>
      <c r="Y3" s="4454"/>
      <c r="Z3" s="4455"/>
      <c r="AA3" s="4453" t="s">
        <v>189</v>
      </c>
      <c r="AB3" s="4454"/>
      <c r="AC3" s="4455"/>
      <c r="AD3" s="4453" t="s">
        <v>190</v>
      </c>
      <c r="AE3" s="4454"/>
      <c r="AF3" s="4455"/>
    </row>
    <row r="4" spans="1:32" s="1147" customFormat="1">
      <c r="A4" s="4458"/>
      <c r="B4" s="4460"/>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ht="18.600000000000001" thickBot="1">
      <c r="A2" s="38"/>
      <c r="B2" s="38"/>
      <c r="C2" s="1828"/>
      <c r="D2" s="1828"/>
      <c r="E2" s="1828"/>
      <c r="F2" s="1828"/>
      <c r="G2" s="1239"/>
      <c r="H2" s="1462"/>
      <c r="I2" s="4476" t="s">
        <v>182</v>
      </c>
      <c r="J2" s="4476"/>
      <c r="K2" s="4476"/>
      <c r="L2" s="126"/>
      <c r="M2" s="126"/>
      <c r="N2" s="126"/>
      <c r="O2" s="126"/>
      <c r="P2" s="39"/>
      <c r="Q2" s="39"/>
      <c r="R2" s="39"/>
      <c r="S2" s="39"/>
      <c r="T2" s="39"/>
    </row>
    <row r="3" spans="1:32" s="38" customFormat="1" ht="17.25" customHeight="1" thickTop="1">
      <c r="A3" s="4477" t="s">
        <v>183</v>
      </c>
      <c r="B3" s="4479" t="s">
        <v>52</v>
      </c>
      <c r="C3" s="4481" t="s">
        <v>184</v>
      </c>
      <c r="D3" s="4481"/>
      <c r="E3" s="4481"/>
      <c r="F3" s="4481" t="s">
        <v>208</v>
      </c>
      <c r="G3" s="4481"/>
      <c r="H3" s="4481"/>
      <c r="I3" s="4469" t="s">
        <v>209</v>
      </c>
      <c r="J3" s="4470"/>
      <c r="K3" s="4471"/>
      <c r="L3" s="4469" t="s">
        <v>185</v>
      </c>
      <c r="M3" s="4470"/>
      <c r="N3" s="4471"/>
      <c r="O3" s="4469" t="s">
        <v>210</v>
      </c>
      <c r="P3" s="4470"/>
      <c r="Q3" s="4472"/>
      <c r="R3" s="4473" t="s">
        <v>186</v>
      </c>
      <c r="S3" s="4473"/>
      <c r="T3" s="4474"/>
      <c r="U3" s="4466" t="s">
        <v>187</v>
      </c>
      <c r="V3" s="4467"/>
      <c r="W3" s="4468"/>
      <c r="X3" s="4466" t="s">
        <v>188</v>
      </c>
      <c r="Y3" s="4467"/>
      <c r="Z3" s="4468"/>
      <c r="AA3" s="4466" t="s">
        <v>189</v>
      </c>
      <c r="AB3" s="4467"/>
      <c r="AC3" s="4468"/>
      <c r="AD3" s="4466" t="s">
        <v>190</v>
      </c>
      <c r="AE3" s="4467"/>
      <c r="AF3" s="4468"/>
    </row>
    <row r="4" spans="1:32" s="38" customFormat="1" ht="17.399999999999999">
      <c r="A4" s="4478"/>
      <c r="B4" s="4480"/>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23"/>
  <sheetViews>
    <sheetView tabSelected="1" zoomScale="80" zoomScaleNormal="80" workbookViewId="0">
      <selection activeCell="A2" sqref="A2:X2"/>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482" t="s">
        <v>3708</v>
      </c>
      <c r="B2" s="4483"/>
      <c r="C2" s="4483"/>
      <c r="D2" s="4483"/>
      <c r="E2" s="4483"/>
      <c r="F2" s="4483"/>
      <c r="G2" s="4483"/>
      <c r="H2" s="4483"/>
      <c r="I2" s="4483"/>
      <c r="J2" s="4483"/>
      <c r="K2" s="4483"/>
      <c r="L2" s="4483"/>
      <c r="M2" s="4483"/>
      <c r="N2" s="4483"/>
      <c r="O2" s="4483"/>
      <c r="P2" s="4483"/>
      <c r="Q2" s="4483"/>
      <c r="R2" s="4483"/>
      <c r="S2" s="4483"/>
      <c r="T2" s="4483"/>
      <c r="U2" s="4483"/>
      <c r="V2" s="4483"/>
      <c r="W2" s="4483"/>
      <c r="X2" s="4483"/>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484" t="s">
        <v>64</v>
      </c>
      <c r="X4" s="4484"/>
      <c r="Y4" s="4484"/>
    </row>
    <row r="5" spans="1:25" s="1429" customFormat="1" thickTop="1">
      <c r="A5" s="4485" t="s">
        <v>244</v>
      </c>
      <c r="B5" s="4487" t="s">
        <v>305</v>
      </c>
      <c r="C5" s="4487" t="s">
        <v>2377</v>
      </c>
      <c r="D5" s="4488" t="s">
        <v>306</v>
      </c>
      <c r="E5" s="4489"/>
      <c r="F5" s="4489"/>
      <c r="G5" s="4489"/>
      <c r="H5" s="4489"/>
      <c r="I5" s="4489"/>
      <c r="J5" s="4489"/>
      <c r="K5" s="4489"/>
      <c r="L5" s="4489"/>
      <c r="M5" s="4489"/>
      <c r="N5" s="4489"/>
      <c r="O5" s="4489"/>
      <c r="P5" s="4490"/>
      <c r="Q5" s="4487" t="s">
        <v>2378</v>
      </c>
      <c r="R5" s="4481" t="s">
        <v>1419</v>
      </c>
      <c r="S5" s="4481"/>
      <c r="T5" s="4481"/>
      <c r="U5" s="4481"/>
      <c r="V5" s="4481"/>
      <c r="W5" s="4481"/>
      <c r="X5" s="4481"/>
      <c r="Y5" s="4491"/>
    </row>
    <row r="6" spans="1:25" s="1429" customFormat="1" ht="17.399999999999999" customHeight="1">
      <c r="A6" s="4486"/>
      <c r="B6" s="4330"/>
      <c r="C6" s="4330"/>
      <c r="D6" s="4492" t="s">
        <v>307</v>
      </c>
      <c r="E6" s="4330" t="s">
        <v>308</v>
      </c>
      <c r="F6" s="4492" t="s">
        <v>309</v>
      </c>
      <c r="G6" s="4492"/>
      <c r="H6" s="4330" t="s">
        <v>310</v>
      </c>
      <c r="I6" s="4330" t="s">
        <v>309</v>
      </c>
      <c r="J6" s="4330"/>
      <c r="K6" s="4330"/>
      <c r="L6" s="4330"/>
      <c r="M6" s="4330"/>
      <c r="N6" s="4330"/>
      <c r="O6" s="4330"/>
      <c r="P6" s="4492" t="s">
        <v>1702</v>
      </c>
      <c r="Q6" s="4330"/>
      <c r="R6" s="4495" t="s">
        <v>93</v>
      </c>
      <c r="S6" s="4495"/>
      <c r="T6" s="4495"/>
      <c r="U6" s="4495" t="s">
        <v>58</v>
      </c>
      <c r="V6" s="4495"/>
      <c r="W6" s="4495"/>
      <c r="X6" s="4330" t="s">
        <v>87</v>
      </c>
      <c r="Y6" s="4496" t="s">
        <v>302</v>
      </c>
    </row>
    <row r="7" spans="1:25" s="1429" customFormat="1" ht="17.399999999999999">
      <c r="A7" s="4486"/>
      <c r="B7" s="4330"/>
      <c r="C7" s="4330"/>
      <c r="D7" s="4493"/>
      <c r="E7" s="4330"/>
      <c r="F7" s="4494"/>
      <c r="G7" s="4494"/>
      <c r="H7" s="4330"/>
      <c r="I7" s="4330" t="s">
        <v>238</v>
      </c>
      <c r="J7" s="4330" t="s">
        <v>311</v>
      </c>
      <c r="K7" s="4330"/>
      <c r="L7" s="4330"/>
      <c r="M7" s="4330"/>
      <c r="N7" s="4330"/>
      <c r="O7" s="4330"/>
      <c r="P7" s="4493"/>
      <c r="Q7" s="4330"/>
      <c r="R7" s="4330" t="s">
        <v>312</v>
      </c>
      <c r="S7" s="4330" t="s">
        <v>309</v>
      </c>
      <c r="T7" s="4330"/>
      <c r="U7" s="4330" t="s">
        <v>312</v>
      </c>
      <c r="V7" s="4495" t="s">
        <v>309</v>
      </c>
      <c r="W7" s="4495"/>
      <c r="X7" s="4330"/>
      <c r="Y7" s="4496"/>
    </row>
    <row r="8" spans="1:25" s="1429" customFormat="1" ht="339" customHeight="1">
      <c r="A8" s="4486"/>
      <c r="B8" s="4330"/>
      <c r="C8" s="4330"/>
      <c r="D8" s="449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494"/>
      <c r="Q8" s="4330"/>
      <c r="R8" s="4330"/>
      <c r="S8" s="1396" t="s">
        <v>1305</v>
      </c>
      <c r="T8" s="1396" t="s">
        <v>391</v>
      </c>
      <c r="U8" s="4330"/>
      <c r="V8" s="1396" t="s">
        <v>300</v>
      </c>
      <c r="W8" s="1396" t="s">
        <v>301</v>
      </c>
      <c r="X8" s="4330"/>
      <c r="Y8" s="449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X6:X8"/>
    <mergeCell ref="Y6:Y8"/>
    <mergeCell ref="I7:I8"/>
    <mergeCell ref="J7:J8"/>
    <mergeCell ref="K7:O7"/>
    <mergeCell ref="R7:R8"/>
    <mergeCell ref="S7:T7"/>
    <mergeCell ref="U7:U8"/>
    <mergeCell ref="V7:W7"/>
    <mergeCell ref="R6:T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498" t="s">
        <v>3418</v>
      </c>
      <c r="D1" s="4498"/>
      <c r="E1" s="4498"/>
      <c r="F1" s="4013"/>
      <c r="G1" s="4013"/>
      <c r="H1" s="4014"/>
      <c r="I1" s="4014"/>
      <c r="J1" s="4014"/>
      <c r="K1" s="4014"/>
      <c r="L1" s="4014"/>
      <c r="M1" s="4014"/>
      <c r="N1" s="4014"/>
      <c r="O1" s="4014"/>
      <c r="P1" s="4014"/>
      <c r="Q1" s="4014"/>
      <c r="R1" s="4014"/>
      <c r="S1" s="4015"/>
      <c r="T1" s="4015"/>
      <c r="U1" s="4499" t="s">
        <v>2856</v>
      </c>
      <c r="V1" s="4499"/>
    </row>
    <row r="2" spans="1:22" s="37" customFormat="1" ht="18">
      <c r="G2" s="1"/>
      <c r="H2" s="1"/>
      <c r="I2" s="1"/>
      <c r="J2" s="1"/>
      <c r="K2" s="1"/>
      <c r="L2" s="1"/>
      <c r="M2" s="1"/>
      <c r="N2" s="1"/>
      <c r="O2" s="1"/>
      <c r="P2" s="1"/>
      <c r="Q2" s="1"/>
      <c r="R2" s="1"/>
    </row>
    <row r="3" spans="1:22" s="37" customFormat="1" ht="18">
      <c r="A3" s="4016"/>
      <c r="B3" s="4015"/>
      <c r="C3" s="4500" t="s">
        <v>2857</v>
      </c>
      <c r="D3" s="4500"/>
      <c r="E3" s="4500"/>
      <c r="F3" s="4500"/>
      <c r="G3" s="4500"/>
      <c r="H3" s="4500"/>
      <c r="I3" s="4500"/>
      <c r="J3" s="4500"/>
      <c r="K3" s="4500"/>
      <c r="L3" s="4500"/>
      <c r="M3" s="4500"/>
      <c r="N3" s="4500"/>
      <c r="O3" s="4500"/>
      <c r="P3" s="4500"/>
      <c r="Q3" s="4500"/>
      <c r="R3" s="4500"/>
      <c r="S3" s="4015"/>
      <c r="T3" s="4015"/>
      <c r="U3" s="4015"/>
      <c r="V3" s="4015"/>
    </row>
    <row r="4" spans="1:22" s="37" customFormat="1" ht="18">
      <c r="A4" s="4017"/>
      <c r="B4" s="4015"/>
      <c r="C4" s="4501" t="s">
        <v>2826</v>
      </c>
      <c r="D4" s="4501"/>
      <c r="E4" s="4501"/>
      <c r="F4" s="4501"/>
      <c r="G4" s="4501"/>
      <c r="H4" s="4501"/>
      <c r="I4" s="4501"/>
      <c r="J4" s="4501"/>
      <c r="K4" s="4501"/>
      <c r="L4" s="4501"/>
      <c r="M4" s="4501"/>
      <c r="N4" s="4501"/>
      <c r="O4" s="4501"/>
      <c r="P4" s="4501"/>
      <c r="Q4" s="4501"/>
      <c r="R4" s="4501"/>
      <c r="S4" s="4015"/>
      <c r="T4" s="4015"/>
      <c r="U4" s="4015"/>
      <c r="V4" s="4015"/>
    </row>
    <row r="5" spans="1:22">
      <c r="A5" s="4502" t="s">
        <v>2827</v>
      </c>
      <c r="B5" s="4503"/>
      <c r="C5" s="4503"/>
      <c r="D5" s="4503"/>
      <c r="E5" s="4503"/>
      <c r="F5" s="4503"/>
      <c r="G5" s="4503"/>
      <c r="H5" s="4503"/>
      <c r="I5" s="4503"/>
      <c r="J5" s="4503"/>
      <c r="K5" s="4503"/>
      <c r="L5" s="4503"/>
      <c r="M5" s="4503"/>
      <c r="N5" s="4503"/>
      <c r="O5" s="4503"/>
      <c r="P5" s="4503"/>
      <c r="Q5" s="4503"/>
      <c r="R5" s="4503"/>
      <c r="S5" s="4503"/>
      <c r="T5" s="4503"/>
      <c r="U5" s="4503"/>
      <c r="V5" s="4503"/>
    </row>
    <row r="6" spans="1:22">
      <c r="A6" s="4497" t="s">
        <v>244</v>
      </c>
      <c r="B6" s="4497" t="s">
        <v>2858</v>
      </c>
      <c r="C6" s="4497" t="s">
        <v>2859</v>
      </c>
      <c r="D6" s="4497" t="s">
        <v>2860</v>
      </c>
      <c r="E6" s="4497" t="s">
        <v>2861</v>
      </c>
      <c r="F6" s="4497" t="s">
        <v>2862</v>
      </c>
      <c r="G6" s="4497"/>
      <c r="H6" s="4497"/>
      <c r="I6" s="4497"/>
      <c r="J6" s="4497"/>
      <c r="K6" s="4504" t="s">
        <v>2863</v>
      </c>
      <c r="L6" s="4504"/>
      <c r="M6" s="4504"/>
      <c r="N6" s="4504"/>
      <c r="O6" s="4504" t="s">
        <v>2864</v>
      </c>
      <c r="P6" s="4504"/>
      <c r="Q6" s="4504"/>
      <c r="R6" s="4504"/>
      <c r="S6" s="4505" t="s">
        <v>2865</v>
      </c>
      <c r="T6" s="4505"/>
      <c r="U6" s="4505"/>
      <c r="V6" s="4505"/>
    </row>
    <row r="7" spans="1:22">
      <c r="A7" s="4497"/>
      <c r="B7" s="4497"/>
      <c r="C7" s="4497"/>
      <c r="D7" s="4497"/>
      <c r="E7" s="4497"/>
      <c r="F7" s="4497" t="s">
        <v>2866</v>
      </c>
      <c r="G7" s="4504" t="s">
        <v>2867</v>
      </c>
      <c r="H7" s="4504"/>
      <c r="I7" s="4504"/>
      <c r="J7" s="4504"/>
      <c r="K7" s="4504"/>
      <c r="L7" s="4504"/>
      <c r="M7" s="4504"/>
      <c r="N7" s="4504"/>
      <c r="O7" s="4504"/>
      <c r="P7" s="4504"/>
      <c r="Q7" s="4504"/>
      <c r="R7" s="4504"/>
      <c r="S7" s="4505"/>
      <c r="T7" s="4505"/>
      <c r="U7" s="4505"/>
      <c r="V7" s="4505"/>
    </row>
    <row r="8" spans="1:22">
      <c r="A8" s="4497"/>
      <c r="B8" s="4497"/>
      <c r="C8" s="4497"/>
      <c r="D8" s="4497"/>
      <c r="E8" s="4497"/>
      <c r="F8" s="4497"/>
      <c r="G8" s="4504" t="s">
        <v>3419</v>
      </c>
      <c r="H8" s="4504" t="s">
        <v>2868</v>
      </c>
      <c r="I8" s="4504"/>
      <c r="J8" s="4504"/>
      <c r="K8" s="4504" t="s">
        <v>4</v>
      </c>
      <c r="L8" s="4504" t="s">
        <v>2868</v>
      </c>
      <c r="M8" s="4504"/>
      <c r="N8" s="4504"/>
      <c r="O8" s="4504" t="s">
        <v>4</v>
      </c>
      <c r="P8" s="4504" t="s">
        <v>2868</v>
      </c>
      <c r="Q8" s="4504"/>
      <c r="R8" s="4504"/>
      <c r="S8" s="4497" t="s">
        <v>4</v>
      </c>
      <c r="T8" s="4505" t="s">
        <v>2868</v>
      </c>
      <c r="U8" s="4505"/>
      <c r="V8" s="4505"/>
    </row>
    <row r="9" spans="1:22" ht="43.5" customHeight="1">
      <c r="A9" s="4497"/>
      <c r="B9" s="4497"/>
      <c r="C9" s="4497"/>
      <c r="D9" s="4497"/>
      <c r="E9" s="4497"/>
      <c r="F9" s="4497"/>
      <c r="G9" s="4504"/>
      <c r="H9" s="4019" t="s">
        <v>2869</v>
      </c>
      <c r="I9" s="4019" t="s">
        <v>2733</v>
      </c>
      <c r="J9" s="4019" t="s">
        <v>2734</v>
      </c>
      <c r="K9" s="4504"/>
      <c r="L9" s="4019" t="s">
        <v>2869</v>
      </c>
      <c r="M9" s="4019" t="s">
        <v>2733</v>
      </c>
      <c r="N9" s="4019" t="s">
        <v>2734</v>
      </c>
      <c r="O9" s="4504"/>
      <c r="P9" s="4019" t="s">
        <v>2869</v>
      </c>
      <c r="Q9" s="4019" t="s">
        <v>2733</v>
      </c>
      <c r="R9" s="4019" t="s">
        <v>2734</v>
      </c>
      <c r="S9" s="4497"/>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3420</v>
      </c>
      <c r="B12" s="4010" t="s">
        <v>3403</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3421</v>
      </c>
      <c r="C21" s="3987" t="s">
        <v>3110</v>
      </c>
      <c r="D21" s="3987"/>
      <c r="E21" s="3987" t="s">
        <v>3422</v>
      </c>
      <c r="F21" s="3987" t="s">
        <v>3423</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3424</v>
      </c>
      <c r="C22" s="3987" t="s">
        <v>3110</v>
      </c>
      <c r="D22" s="3987"/>
      <c r="E22" s="3987" t="s">
        <v>3422</v>
      </c>
      <c r="F22" s="3987" t="s">
        <v>3425</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3426</v>
      </c>
      <c r="C23" s="4030" t="s">
        <v>3427</v>
      </c>
      <c r="D23" s="4030"/>
      <c r="E23" s="4030" t="s">
        <v>2875</v>
      </c>
      <c r="F23" s="4030" t="s">
        <v>3428</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3429</v>
      </c>
      <c r="C28" s="3987" t="s">
        <v>3115</v>
      </c>
      <c r="D28" s="3987"/>
      <c r="E28" s="3987" t="s">
        <v>2892</v>
      </c>
      <c r="F28" s="3987" t="s">
        <v>3430</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3431</v>
      </c>
      <c r="C29" s="3987" t="s">
        <v>3101</v>
      </c>
      <c r="D29" s="3987"/>
      <c r="E29" s="3987" t="s">
        <v>2892</v>
      </c>
      <c r="F29" s="3987" t="s">
        <v>3432</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3433</v>
      </c>
      <c r="C30" s="3987" t="s">
        <v>3346</v>
      </c>
      <c r="D30" s="3987"/>
      <c r="E30" s="3987" t="s">
        <v>2892</v>
      </c>
      <c r="F30" s="3987" t="s">
        <v>3434</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3435</v>
      </c>
      <c r="C31" s="3987" t="s">
        <v>3346</v>
      </c>
      <c r="D31" s="3987"/>
      <c r="E31" s="3987" t="s">
        <v>2892</v>
      </c>
      <c r="F31" s="3987" t="s">
        <v>3436</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3437</v>
      </c>
      <c r="C32" s="3987" t="s">
        <v>3110</v>
      </c>
      <c r="D32" s="3987"/>
      <c r="E32" s="3987" t="s">
        <v>2892</v>
      </c>
      <c r="F32" s="3987" t="s">
        <v>3438</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3411</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3439</v>
      </c>
      <c r="C41" s="4038" t="s">
        <v>3110</v>
      </c>
      <c r="D41" s="4038" t="s">
        <v>3440</v>
      </c>
      <c r="E41" s="4038" t="s">
        <v>2954</v>
      </c>
      <c r="F41" s="4039" t="s">
        <v>3441</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3442</v>
      </c>
      <c r="C134" s="4083" t="s">
        <v>3110</v>
      </c>
      <c r="D134" s="4084"/>
      <c r="E134" s="4083" t="s">
        <v>2892</v>
      </c>
      <c r="F134" s="4083" t="s">
        <v>3443</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3444</v>
      </c>
      <c r="C135" s="4083" t="s">
        <v>3110</v>
      </c>
      <c r="D135" s="4084"/>
      <c r="E135" s="4083" t="s">
        <v>2887</v>
      </c>
      <c r="F135" s="4083" t="s">
        <v>3445</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3446</v>
      </c>
      <c r="C136" s="4083" t="s">
        <v>3110</v>
      </c>
      <c r="D136" s="4084"/>
      <c r="E136" s="4083" t="s">
        <v>2892</v>
      </c>
      <c r="F136" s="4083" t="s">
        <v>3447</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3412</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3448</v>
      </c>
      <c r="C140" s="4093" t="s">
        <v>3449</v>
      </c>
      <c r="D140" s="4093" t="s">
        <v>3450</v>
      </c>
      <c r="E140" s="4093" t="s">
        <v>2887</v>
      </c>
      <c r="F140" s="4093" t="s">
        <v>3451</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3413</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3452</v>
      </c>
      <c r="C144" s="4047" t="s">
        <v>3101</v>
      </c>
      <c r="D144" s="4047" t="s">
        <v>3453</v>
      </c>
      <c r="E144" s="4047" t="s">
        <v>2887</v>
      </c>
      <c r="F144" s="4047" t="s">
        <v>3454</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3455</v>
      </c>
      <c r="C145" s="4047" t="s">
        <v>3101</v>
      </c>
      <c r="D145" s="4047" t="s">
        <v>3453</v>
      </c>
      <c r="E145" s="4047" t="s">
        <v>2887</v>
      </c>
      <c r="F145" s="4047" t="s">
        <v>3456</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3457</v>
      </c>
      <c r="C146" s="4047" t="s">
        <v>3101</v>
      </c>
      <c r="D146" s="4047" t="s">
        <v>3458</v>
      </c>
      <c r="E146" s="4047" t="s">
        <v>2887</v>
      </c>
      <c r="F146" s="4047" t="s">
        <v>3459</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3460</v>
      </c>
      <c r="C147" s="4047" t="s">
        <v>3101</v>
      </c>
      <c r="D147" s="4047" t="s">
        <v>3461</v>
      </c>
      <c r="E147" s="4047" t="s">
        <v>2887</v>
      </c>
      <c r="F147" s="4047" t="s">
        <v>3462</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3463</v>
      </c>
      <c r="B148" s="4010" t="s">
        <v>3414</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3464</v>
      </c>
      <c r="C151" s="4055" t="s">
        <v>3465</v>
      </c>
      <c r="D151" s="3987" t="s">
        <v>3466</v>
      </c>
      <c r="E151" s="3987" t="s">
        <v>3309</v>
      </c>
      <c r="F151" s="4055" t="s">
        <v>3467</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3468</v>
      </c>
      <c r="C152" s="4041" t="s">
        <v>3469</v>
      </c>
      <c r="D152" s="3987" t="s">
        <v>3470</v>
      </c>
      <c r="E152" s="3987" t="s">
        <v>3309</v>
      </c>
      <c r="F152" s="4055" t="s">
        <v>3471</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3472</v>
      </c>
      <c r="C153" s="4041" t="s">
        <v>3473</v>
      </c>
      <c r="D153" s="3987" t="s">
        <v>3474</v>
      </c>
      <c r="E153" s="3987" t="s">
        <v>3309</v>
      </c>
      <c r="F153" s="4055" t="s">
        <v>3475</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3476</v>
      </c>
      <c r="C154" s="4041" t="s">
        <v>3477</v>
      </c>
      <c r="D154" s="3987" t="s">
        <v>3478</v>
      </c>
      <c r="E154" s="3987" t="s">
        <v>2915</v>
      </c>
      <c r="F154" s="4055" t="s">
        <v>3479</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3480</v>
      </c>
      <c r="C155" s="4041" t="s">
        <v>3477</v>
      </c>
      <c r="D155" s="3987" t="s">
        <v>3481</v>
      </c>
      <c r="E155" s="3987" t="s">
        <v>3309</v>
      </c>
      <c r="F155" s="4055" t="s">
        <v>3482</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3483</v>
      </c>
      <c r="C156" s="4041" t="s">
        <v>3473</v>
      </c>
      <c r="D156" s="3987" t="s">
        <v>3484</v>
      </c>
      <c r="E156" s="3987" t="s">
        <v>3309</v>
      </c>
      <c r="F156" s="4055" t="s">
        <v>3485</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3486</v>
      </c>
      <c r="C157" s="4041" t="s">
        <v>3487</v>
      </c>
      <c r="D157" s="3987" t="s">
        <v>3488</v>
      </c>
      <c r="E157" s="3987" t="s">
        <v>3309</v>
      </c>
      <c r="F157" s="4055" t="s">
        <v>3489</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3490</v>
      </c>
      <c r="C158" s="4041" t="s">
        <v>3477</v>
      </c>
      <c r="D158" s="3987" t="s">
        <v>3491</v>
      </c>
      <c r="E158" s="3987" t="s">
        <v>3309</v>
      </c>
      <c r="F158" s="4055" t="s">
        <v>3492</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3493</v>
      </c>
      <c r="C159" s="4041" t="s">
        <v>3494</v>
      </c>
      <c r="D159" s="3987" t="s">
        <v>3495</v>
      </c>
      <c r="E159" s="3987" t="s">
        <v>3309</v>
      </c>
      <c r="F159" s="4055" t="s">
        <v>3496</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3497</v>
      </c>
      <c r="B160" s="4010" t="s">
        <v>3415</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3498</v>
      </c>
      <c r="C163" s="3987" t="s">
        <v>3115</v>
      </c>
      <c r="D163" s="3987"/>
      <c r="E163" s="4100" t="s">
        <v>2887</v>
      </c>
      <c r="F163" s="3987" t="s">
        <v>3499</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3500</v>
      </c>
      <c r="C164" s="3987" t="s">
        <v>3115</v>
      </c>
      <c r="D164" s="4101"/>
      <c r="E164" s="4100" t="s">
        <v>2887</v>
      </c>
      <c r="F164" s="3987" t="s">
        <v>3501</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3502</v>
      </c>
      <c r="C165" s="3987" t="s">
        <v>3115</v>
      </c>
      <c r="D165" s="4101"/>
      <c r="E165" s="4100" t="s">
        <v>2887</v>
      </c>
      <c r="F165" s="3987" t="s">
        <v>3503</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3504</v>
      </c>
      <c r="C166" s="3987" t="s">
        <v>3115</v>
      </c>
      <c r="D166" s="4101"/>
      <c r="E166" s="3987" t="s">
        <v>3505</v>
      </c>
      <c r="F166" s="3987" t="s">
        <v>3506</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3507</v>
      </c>
      <c r="C167" s="3987" t="s">
        <v>3115</v>
      </c>
      <c r="D167" s="4101"/>
      <c r="E167" s="3987" t="s">
        <v>3505</v>
      </c>
      <c r="F167" s="3987" t="s">
        <v>3508</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3509</v>
      </c>
      <c r="C168" s="3987" t="s">
        <v>3115</v>
      </c>
      <c r="D168" s="4101"/>
      <c r="E168" s="3987" t="s">
        <v>2887</v>
      </c>
      <c r="F168" s="3987" t="s">
        <v>3510</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3511</v>
      </c>
      <c r="C169" s="3987" t="s">
        <v>3115</v>
      </c>
      <c r="D169" s="4101"/>
      <c r="E169" s="4100" t="s">
        <v>2887</v>
      </c>
      <c r="F169" s="3987" t="s">
        <v>3512</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3513</v>
      </c>
      <c r="C170" s="3987" t="s">
        <v>3115</v>
      </c>
      <c r="D170" s="4101"/>
      <c r="E170" s="4100" t="s">
        <v>2887</v>
      </c>
      <c r="F170" s="3987" t="s">
        <v>3514</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3515</v>
      </c>
      <c r="C171" s="3987" t="s">
        <v>3115</v>
      </c>
      <c r="D171" s="4101"/>
      <c r="E171" s="4100" t="s">
        <v>2887</v>
      </c>
      <c r="F171" s="3987" t="s">
        <v>3516</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3517</v>
      </c>
      <c r="C176" s="4052" t="s">
        <v>3097</v>
      </c>
      <c r="D176" s="4041" t="s">
        <v>3098</v>
      </c>
      <c r="E176" s="3987" t="s">
        <v>2892</v>
      </c>
      <c r="F176" s="4104" t="s">
        <v>3518</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3405</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3519</v>
      </c>
      <c r="C201" s="4030" t="s">
        <v>3110</v>
      </c>
      <c r="D201" s="4030"/>
      <c r="E201" s="4030" t="s">
        <v>3092</v>
      </c>
      <c r="F201" s="4030" t="s">
        <v>3520</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3412</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3521</v>
      </c>
      <c r="C221" s="3987" t="s">
        <v>3522</v>
      </c>
      <c r="D221" s="3987" t="s">
        <v>3523</v>
      </c>
      <c r="E221" s="3987" t="s">
        <v>2892</v>
      </c>
      <c r="F221" s="3987" t="s">
        <v>3524</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3525</v>
      </c>
      <c r="C222" s="3987" t="s">
        <v>3522</v>
      </c>
      <c r="D222" s="3987" t="s">
        <v>3526</v>
      </c>
      <c r="E222" s="3987" t="s">
        <v>2892</v>
      </c>
      <c r="F222" s="3987" t="s">
        <v>3527</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3414</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3528</v>
      </c>
      <c r="C226" s="3987" t="s">
        <v>3529</v>
      </c>
      <c r="D226" s="3987"/>
      <c r="E226" s="3987"/>
      <c r="F226" s="3987" t="s">
        <v>3530</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3531</v>
      </c>
      <c r="C227" s="3987" t="s">
        <v>3532</v>
      </c>
      <c r="D227" s="3987"/>
      <c r="E227" s="3987"/>
      <c r="F227" s="3987" t="s">
        <v>3533</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3534</v>
      </c>
      <c r="C232" s="4052" t="s">
        <v>3535</v>
      </c>
      <c r="D232" s="4120"/>
      <c r="E232" s="4120" t="s">
        <v>3536</v>
      </c>
      <c r="F232" s="4047" t="s">
        <v>3537</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3408</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3538</v>
      </c>
      <c r="C236" s="4102" t="s">
        <v>3105</v>
      </c>
      <c r="D236" s="4120"/>
      <c r="E236" s="4120"/>
      <c r="F236" s="4047" t="s">
        <v>3539</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3409</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3540</v>
      </c>
      <c r="C240" s="4030" t="s">
        <v>2885</v>
      </c>
      <c r="D240" s="4031"/>
      <c r="E240" s="4031" t="s">
        <v>3058</v>
      </c>
      <c r="F240" s="4031" t="s">
        <v>3541</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3542</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3427</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3543</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3409</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3544</v>
      </c>
      <c r="C251" s="3987" t="s">
        <v>2885</v>
      </c>
      <c r="D251" s="4034"/>
      <c r="E251" s="4034" t="s">
        <v>3155</v>
      </c>
      <c r="F251" s="4034" t="s">
        <v>3545</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3546</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3414</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3547</v>
      </c>
      <c r="C280" s="4041" t="s">
        <v>3548</v>
      </c>
      <c r="D280" s="3987"/>
      <c r="E280" s="3987" t="s">
        <v>2920</v>
      </c>
      <c r="F280" s="4055" t="s">
        <v>3549</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3407</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3550</v>
      </c>
      <c r="C284" s="4041" t="s">
        <v>2900</v>
      </c>
      <c r="D284" s="3987"/>
      <c r="E284" s="3987" t="s">
        <v>2887</v>
      </c>
      <c r="F284" s="4055" t="s">
        <v>3551</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3552</v>
      </c>
      <c r="C286" s="4041" t="s">
        <v>3110</v>
      </c>
      <c r="D286" s="3987"/>
      <c r="E286" s="3987" t="s">
        <v>2887</v>
      </c>
      <c r="F286" s="4055" t="s">
        <v>3553</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3554</v>
      </c>
      <c r="C287" s="4041" t="s">
        <v>3105</v>
      </c>
      <c r="D287" s="3987"/>
      <c r="E287" s="3987" t="s">
        <v>2882</v>
      </c>
      <c r="F287" s="4055" t="s">
        <v>3555</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3556</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3557</v>
      </c>
      <c r="C312" s="4067" t="s">
        <v>3558</v>
      </c>
      <c r="D312" s="4067" t="s">
        <v>3559</v>
      </c>
      <c r="E312" s="4067" t="s">
        <v>2892</v>
      </c>
      <c r="F312" s="4069" t="s">
        <v>3560</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3561</v>
      </c>
      <c r="C313" s="4067" t="s">
        <v>3558</v>
      </c>
      <c r="D313" s="4067" t="s">
        <v>3562</v>
      </c>
      <c r="E313" s="4067" t="s">
        <v>2892</v>
      </c>
      <c r="F313" s="4069" t="s">
        <v>3563</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3564</v>
      </c>
      <c r="C314" s="4067" t="s">
        <v>3558</v>
      </c>
      <c r="D314" s="4067" t="s">
        <v>3565</v>
      </c>
      <c r="E314" s="4067" t="s">
        <v>3155</v>
      </c>
      <c r="F314" s="4069" t="s">
        <v>3566</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3567</v>
      </c>
      <c r="C315" s="4067" t="s">
        <v>3558</v>
      </c>
      <c r="D315" s="4067" t="s">
        <v>3568</v>
      </c>
      <c r="E315" s="4067" t="s">
        <v>3092</v>
      </c>
      <c r="F315" s="4069" t="s">
        <v>3569</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3570</v>
      </c>
      <c r="C316" s="4067" t="s">
        <v>3558</v>
      </c>
      <c r="D316" s="4067" t="s">
        <v>3571</v>
      </c>
      <c r="E316" s="4067" t="s">
        <v>3058</v>
      </c>
      <c r="F316" s="4069" t="s">
        <v>3572</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3573</v>
      </c>
      <c r="C317" s="4067" t="s">
        <v>2940</v>
      </c>
      <c r="D317" s="4067" t="s">
        <v>3574</v>
      </c>
      <c r="E317" s="4067" t="s">
        <v>2892</v>
      </c>
      <c r="F317" s="4069" t="s">
        <v>3575</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3576</v>
      </c>
      <c r="C318" s="4067" t="s">
        <v>2940</v>
      </c>
      <c r="D318" s="4067" t="s">
        <v>3577</v>
      </c>
      <c r="E318" s="4067" t="s">
        <v>3092</v>
      </c>
      <c r="F318" s="4069" t="s">
        <v>3578</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3579</v>
      </c>
      <c r="C319" s="4067" t="s">
        <v>2940</v>
      </c>
      <c r="D319" s="4067" t="s">
        <v>3571</v>
      </c>
      <c r="E319" s="4067" t="s">
        <v>3058</v>
      </c>
      <c r="F319" s="4069" t="s">
        <v>3580</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3581</v>
      </c>
      <c r="C320" s="4067" t="s">
        <v>3582</v>
      </c>
      <c r="D320" s="4067" t="s">
        <v>3583</v>
      </c>
      <c r="E320" s="4067" t="s">
        <v>2892</v>
      </c>
      <c r="F320" s="4069" t="s">
        <v>3584</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3585</v>
      </c>
      <c r="C321" s="4067" t="s">
        <v>3582</v>
      </c>
      <c r="D321" s="4067" t="s">
        <v>3583</v>
      </c>
      <c r="E321" s="4067" t="s">
        <v>2892</v>
      </c>
      <c r="F321" s="4069" t="s">
        <v>3586</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3587</v>
      </c>
      <c r="C322" s="4067" t="s">
        <v>3582</v>
      </c>
      <c r="D322" s="4067" t="s">
        <v>3588</v>
      </c>
      <c r="E322" s="4067" t="s">
        <v>3155</v>
      </c>
      <c r="F322" s="4069" t="s">
        <v>3589</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3590</v>
      </c>
      <c r="C323" s="4067" t="s">
        <v>3582</v>
      </c>
      <c r="D323" s="4067" t="s">
        <v>3588</v>
      </c>
      <c r="E323" s="4067" t="s">
        <v>3155</v>
      </c>
      <c r="F323" s="4069" t="s">
        <v>3591</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3592</v>
      </c>
      <c r="C324" s="4067" t="s">
        <v>3582</v>
      </c>
      <c r="D324" s="4067" t="s">
        <v>3593</v>
      </c>
      <c r="E324" s="4067" t="s">
        <v>3092</v>
      </c>
      <c r="F324" s="4069" t="s">
        <v>3594</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3592</v>
      </c>
      <c r="C325" s="4067" t="s">
        <v>3582</v>
      </c>
      <c r="D325" s="4067" t="s">
        <v>3595</v>
      </c>
      <c r="E325" s="4067" t="s">
        <v>3058</v>
      </c>
      <c r="F325" s="4069" t="s">
        <v>3596</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3413</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3597</v>
      </c>
      <c r="C341" s="4047" t="s">
        <v>3598</v>
      </c>
      <c r="D341" s="4047" t="s">
        <v>3599</v>
      </c>
      <c r="E341" s="4047" t="s">
        <v>3092</v>
      </c>
      <c r="F341" s="4047" t="s">
        <v>3600</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3601</v>
      </c>
      <c r="C342" s="4047" t="s">
        <v>2905</v>
      </c>
      <c r="D342" s="4047" t="s">
        <v>3602</v>
      </c>
      <c r="E342" s="4047" t="s">
        <v>3092</v>
      </c>
      <c r="F342" s="4047" t="s">
        <v>3603</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3414</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3604</v>
      </c>
      <c r="C346" s="4064" t="s">
        <v>3605</v>
      </c>
      <c r="D346" s="3987" t="s">
        <v>3606</v>
      </c>
      <c r="E346" s="3987" t="s">
        <v>3092</v>
      </c>
      <c r="F346" s="3987" t="s">
        <v>3607</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3608</v>
      </c>
      <c r="C347" s="4153" t="s">
        <v>3609</v>
      </c>
      <c r="D347" s="3987" t="s">
        <v>3610</v>
      </c>
      <c r="E347" s="3987" t="s">
        <v>3092</v>
      </c>
      <c r="F347" s="3987" t="s">
        <v>3611</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3612</v>
      </c>
      <c r="C348" s="4154" t="s">
        <v>3613</v>
      </c>
      <c r="D348" s="3987" t="s">
        <v>3614</v>
      </c>
      <c r="E348" s="3987" t="s">
        <v>3155</v>
      </c>
      <c r="F348" s="3987" t="s">
        <v>3615</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3616</v>
      </c>
      <c r="C349" s="4154" t="s">
        <v>3613</v>
      </c>
      <c r="D349" s="3987" t="s">
        <v>3617</v>
      </c>
      <c r="E349" s="3987" t="s">
        <v>3092</v>
      </c>
      <c r="F349" s="3987" t="s">
        <v>3618</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3619</v>
      </c>
      <c r="C350" s="4064" t="s">
        <v>3620</v>
      </c>
      <c r="D350" s="3987" t="s">
        <v>3621</v>
      </c>
      <c r="E350" s="3987" t="s">
        <v>3155</v>
      </c>
      <c r="F350" s="3987" t="s">
        <v>3622</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3623</v>
      </c>
      <c r="C351" s="4064" t="s">
        <v>3620</v>
      </c>
      <c r="D351" s="3987" t="s">
        <v>3624</v>
      </c>
      <c r="E351" s="3987" t="s">
        <v>3155</v>
      </c>
      <c r="F351" s="3987" t="s">
        <v>3625</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3415</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3626</v>
      </c>
      <c r="C355" s="3987" t="s">
        <v>3115</v>
      </c>
      <c r="D355" s="3987"/>
      <c r="E355" s="4041" t="s">
        <v>3627</v>
      </c>
      <c r="F355" s="4156" t="s">
        <v>3628</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3629</v>
      </c>
      <c r="C356" s="3987" t="s">
        <v>3115</v>
      </c>
      <c r="D356" s="4157"/>
      <c r="E356" s="4041" t="s">
        <v>3627</v>
      </c>
      <c r="F356" s="4156" t="s">
        <v>3630</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3631</v>
      </c>
      <c r="C357" s="3987" t="s">
        <v>3115</v>
      </c>
      <c r="D357" s="4127"/>
      <c r="E357" s="4041" t="s">
        <v>3627</v>
      </c>
      <c r="F357" s="4156" t="s">
        <v>3632</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3633</v>
      </c>
      <c r="C358" s="3987" t="s">
        <v>3115</v>
      </c>
      <c r="D358" s="4157"/>
      <c r="E358" s="4041" t="s">
        <v>3627</v>
      </c>
      <c r="F358" s="4156" t="s">
        <v>3634</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3635</v>
      </c>
      <c r="C359" s="3987" t="s">
        <v>3115</v>
      </c>
      <c r="D359" s="4157"/>
      <c r="E359" s="4041" t="s">
        <v>3627</v>
      </c>
      <c r="F359" s="4156" t="s">
        <v>3636</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3637</v>
      </c>
      <c r="C360" s="3987" t="s">
        <v>3115</v>
      </c>
      <c r="D360" s="4157"/>
      <c r="E360" s="4041" t="s">
        <v>3627</v>
      </c>
      <c r="F360" s="3987" t="s">
        <v>3638</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3639</v>
      </c>
      <c r="C364" s="3987" t="s">
        <v>2891</v>
      </c>
      <c r="D364" s="4157"/>
      <c r="E364" s="4041" t="s">
        <v>3309</v>
      </c>
      <c r="F364" s="3987" t="s">
        <v>3640</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3641</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3642</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3410</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3643</v>
      </c>
      <c r="C412" s="3987" t="s">
        <v>3105</v>
      </c>
      <c r="D412" s="3987" t="s">
        <v>3644</v>
      </c>
      <c r="E412" s="3987" t="s">
        <v>2892</v>
      </c>
      <c r="F412" s="3987" t="s">
        <v>3645</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3646</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3647</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3648</v>
      </c>
      <c r="C456" s="4047" t="s">
        <v>3110</v>
      </c>
      <c r="D456" s="4047"/>
      <c r="E456" s="4047" t="s">
        <v>3155</v>
      </c>
      <c r="F456" s="4047" t="s">
        <v>3649</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3650</v>
      </c>
      <c r="C457" s="4047" t="s">
        <v>3110</v>
      </c>
      <c r="D457" s="4047"/>
      <c r="E457" s="4047" t="s">
        <v>2887</v>
      </c>
      <c r="F457" s="4047" t="s">
        <v>3651</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3652</v>
      </c>
      <c r="C458" s="4047" t="s">
        <v>3110</v>
      </c>
      <c r="D458" s="4047"/>
      <c r="E458" s="4047" t="s">
        <v>3092</v>
      </c>
      <c r="F458" s="4047" t="s">
        <v>3653</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3654</v>
      </c>
      <c r="C459" s="4047" t="s">
        <v>3110</v>
      </c>
      <c r="D459" s="4047"/>
      <c r="E459" s="4047" t="s">
        <v>2887</v>
      </c>
      <c r="F459" s="4047" t="s">
        <v>3655</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3412</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3656</v>
      </c>
      <c r="C463" s="3987" t="s">
        <v>3657</v>
      </c>
      <c r="D463" s="4180" t="s">
        <v>3658</v>
      </c>
      <c r="E463" s="3987" t="s">
        <v>2882</v>
      </c>
      <c r="F463" s="3987" t="s">
        <v>3659</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3413</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3660</v>
      </c>
      <c r="C467" s="4047" t="s">
        <v>3101</v>
      </c>
      <c r="D467" s="4047" t="s">
        <v>3661</v>
      </c>
      <c r="E467" s="4047" t="s">
        <v>3058</v>
      </c>
      <c r="F467" s="4047" t="s">
        <v>3662</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3663</v>
      </c>
      <c r="C468" s="4047" t="s">
        <v>3101</v>
      </c>
      <c r="D468" s="4047" t="s">
        <v>3664</v>
      </c>
      <c r="E468" s="4047" t="s">
        <v>2887</v>
      </c>
      <c r="F468" s="4047" t="s">
        <v>3665</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3666</v>
      </c>
      <c r="C469" s="4047" t="s">
        <v>3101</v>
      </c>
      <c r="D469" s="4047" t="s">
        <v>3664</v>
      </c>
      <c r="E469" s="4047" t="s">
        <v>2887</v>
      </c>
      <c r="F469" s="4047" t="s">
        <v>3667</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3668</v>
      </c>
      <c r="C470" s="4047" t="s">
        <v>3101</v>
      </c>
      <c r="D470" s="4047" t="s">
        <v>3669</v>
      </c>
      <c r="E470" s="4047" t="s">
        <v>3155</v>
      </c>
      <c r="F470" s="4047" t="s">
        <v>3670</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3671</v>
      </c>
      <c r="C471" s="4047" t="s">
        <v>3101</v>
      </c>
      <c r="D471" s="4047" t="s">
        <v>3672</v>
      </c>
      <c r="E471" s="4047" t="s">
        <v>3058</v>
      </c>
      <c r="F471" s="4047" t="s">
        <v>3673</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3674</v>
      </c>
      <c r="C472" s="4047" t="s">
        <v>3101</v>
      </c>
      <c r="D472" s="4047" t="s">
        <v>3675</v>
      </c>
      <c r="E472" s="4047" t="s">
        <v>3155</v>
      </c>
      <c r="F472" s="4047" t="s">
        <v>3676</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3677</v>
      </c>
      <c r="C473" s="4047" t="s">
        <v>3101</v>
      </c>
      <c r="D473" s="4047" t="s">
        <v>3678</v>
      </c>
      <c r="E473" s="4047" t="s">
        <v>3058</v>
      </c>
      <c r="F473" s="4047" t="s">
        <v>3679</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3680</v>
      </c>
      <c r="C474" s="4047" t="s">
        <v>3101</v>
      </c>
      <c r="D474" s="4047" t="s">
        <v>3681</v>
      </c>
      <c r="E474" s="4047" t="s">
        <v>3058</v>
      </c>
      <c r="F474" s="4047" t="s">
        <v>3682</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3415</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3683</v>
      </c>
      <c r="C478" s="3987" t="s">
        <v>3115</v>
      </c>
      <c r="D478" s="3987"/>
      <c r="E478" s="4041" t="s">
        <v>2887</v>
      </c>
      <c r="F478" s="3987" t="s">
        <v>3684</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3685</v>
      </c>
      <c r="C479" s="3987" t="s">
        <v>3115</v>
      </c>
      <c r="D479" s="3987"/>
      <c r="E479" s="4041" t="s">
        <v>2887</v>
      </c>
      <c r="F479" s="3987" t="s">
        <v>3686</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3414</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3687</v>
      </c>
      <c r="C489" s="4041" t="s">
        <v>3688</v>
      </c>
      <c r="D489" s="3987" t="s">
        <v>3689</v>
      </c>
      <c r="E489" s="3987" t="s">
        <v>3690</v>
      </c>
      <c r="F489" s="4055" t="s">
        <v>3691</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3414</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3692</v>
      </c>
      <c r="C509" s="4041" t="s">
        <v>3688</v>
      </c>
      <c r="D509" s="3987" t="s">
        <v>3693</v>
      </c>
      <c r="E509" s="3987" t="s">
        <v>3694</v>
      </c>
      <c r="F509" s="4055" t="s">
        <v>3695</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3415</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3696</v>
      </c>
      <c r="C513" s="4101" t="s">
        <v>3115</v>
      </c>
      <c r="D513" s="4101"/>
      <c r="E513" s="4041" t="s">
        <v>3155</v>
      </c>
      <c r="F513" s="3987" t="s">
        <v>3697</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3698</v>
      </c>
      <c r="C514" s="4101" t="s">
        <v>3115</v>
      </c>
      <c r="D514" s="4101"/>
      <c r="E514" s="4041" t="s">
        <v>3155</v>
      </c>
      <c r="F514" s="3987" t="s">
        <v>3699</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3404</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3700</v>
      </c>
      <c r="C519" s="3987" t="s">
        <v>3346</v>
      </c>
      <c r="D519" s="3987"/>
      <c r="E519" s="3987" t="s">
        <v>2892</v>
      </c>
      <c r="F519" s="3987" t="s">
        <v>3701</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3416</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3702</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3703</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3704</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3705</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3706</v>
      </c>
      <c r="B525" s="4010" t="s">
        <v>3417</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06"/>
      <c r="C1" s="4506"/>
      <c r="D1" s="4506"/>
      <c r="E1" s="4506"/>
    </row>
    <row r="2" spans="1:5">
      <c r="A2" s="4507" t="str">
        <f>'Biểu số 43-CK-NSNN'!A2:H2</f>
        <v>(DỰ TOÁN TRÌNH HỘI ĐỒNG NHÂN DÂN TỈNH)</v>
      </c>
      <c r="B2" s="4506"/>
      <c r="C2" s="4506"/>
      <c r="D2" s="4506"/>
      <c r="E2" s="4506"/>
    </row>
    <row r="3" spans="1:5">
      <c r="A3" s="70"/>
      <c r="B3" s="2207"/>
      <c r="C3" s="2207"/>
      <c r="D3" s="2207"/>
      <c r="E3" s="2207"/>
    </row>
    <row r="4" spans="1:5" ht="18.600000000000001" thickBot="1">
      <c r="B4" s="4508" t="s">
        <v>64</v>
      </c>
      <c r="C4" s="4508"/>
      <c r="D4" s="4508"/>
      <c r="E4" s="4508"/>
    </row>
    <row r="5" spans="1:5" s="70" customFormat="1" thickTop="1">
      <c r="A5" s="4509" t="s">
        <v>244</v>
      </c>
      <c r="B5" s="4511" t="s">
        <v>326</v>
      </c>
      <c r="C5" s="4511" t="s">
        <v>1700</v>
      </c>
      <c r="D5" s="4511" t="s">
        <v>327</v>
      </c>
      <c r="E5" s="4512"/>
    </row>
    <row r="6" spans="1:5" s="70" customFormat="1" ht="52.2">
      <c r="A6" s="4510"/>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01" t="s">
        <v>243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row>
    <row r="2" spans="1:55" s="715" customFormat="1">
      <c r="A2" s="1704"/>
      <c r="B2" s="1704"/>
      <c r="C2" s="1704"/>
      <c r="D2" s="1704"/>
      <c r="E2" s="1704"/>
      <c r="F2" s="1704"/>
      <c r="G2" s="4228"/>
      <c r="H2" s="4228"/>
      <c r="I2" s="4228"/>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28"/>
      <c r="E3" s="4228"/>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29" t="s">
        <v>0</v>
      </c>
      <c r="B4" s="4208" t="s">
        <v>27</v>
      </c>
      <c r="C4" s="4223" t="s">
        <v>1242</v>
      </c>
      <c r="D4" s="4224"/>
      <c r="E4" s="4225"/>
      <c r="F4" s="4231" t="s">
        <v>1296</v>
      </c>
      <c r="G4" s="4232"/>
      <c r="H4" s="4232"/>
      <c r="I4" s="4232"/>
      <c r="J4" s="4233"/>
      <c r="K4" s="4237" t="s">
        <v>1297</v>
      </c>
      <c r="L4" s="4238"/>
      <c r="M4" s="4238"/>
      <c r="N4" s="4238"/>
      <c r="O4" s="4239"/>
      <c r="P4" s="4237" t="s">
        <v>1703</v>
      </c>
      <c r="Q4" s="4238"/>
      <c r="R4" s="4238"/>
      <c r="S4" s="4238"/>
      <c r="T4" s="4239"/>
      <c r="U4" s="4237" t="s">
        <v>1298</v>
      </c>
      <c r="V4" s="4238"/>
      <c r="W4" s="4238"/>
      <c r="X4" s="4238"/>
      <c r="Y4" s="4239"/>
      <c r="Z4" s="4237" t="s">
        <v>1299</v>
      </c>
      <c r="AA4" s="4238"/>
      <c r="AB4" s="4238"/>
      <c r="AC4" s="4238"/>
      <c r="AD4" s="4239"/>
      <c r="AE4" s="4237" t="s">
        <v>1724</v>
      </c>
      <c r="AF4" s="4238"/>
      <c r="AG4" s="4238"/>
      <c r="AH4" s="4238"/>
      <c r="AI4" s="4239"/>
      <c r="AJ4" s="4234" t="s">
        <v>1725</v>
      </c>
      <c r="AK4" s="4235"/>
      <c r="AL4" s="4235"/>
      <c r="AM4" s="4235"/>
      <c r="AN4" s="4236"/>
      <c r="AO4" s="4234" t="s">
        <v>1726</v>
      </c>
      <c r="AP4" s="4235"/>
      <c r="AQ4" s="4235"/>
      <c r="AR4" s="4235"/>
      <c r="AS4" s="4236"/>
      <c r="AT4" s="4234" t="s">
        <v>1727</v>
      </c>
      <c r="AU4" s="4235"/>
      <c r="AV4" s="4235"/>
      <c r="AW4" s="4235"/>
      <c r="AX4" s="4236"/>
      <c r="AY4" s="4234" t="s">
        <v>1728</v>
      </c>
      <c r="AZ4" s="4235"/>
      <c r="BA4" s="4235"/>
      <c r="BB4" s="4235"/>
      <c r="BC4" s="4236"/>
    </row>
    <row r="5" spans="1:55" s="1118" customFormat="1" ht="63.6" customHeight="1">
      <c r="A5" s="4207"/>
      <c r="B5" s="4230"/>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15" t="str">
        <f>'Biểu số 42-CK-NSNN'!A2:X2</f>
        <v>(DỰ TOÁN TRÌNH HỘI ĐỒNG NHÂN DÂN TỈNH)</v>
      </c>
      <c r="B2" s="4515"/>
      <c r="C2" s="4515"/>
      <c r="D2" s="4515"/>
      <c r="E2" s="4515"/>
      <c r="F2" s="4515"/>
      <c r="G2" s="4515"/>
      <c r="H2" s="4515"/>
    </row>
    <row r="3" spans="1:8" ht="16.95" customHeight="1">
      <c r="A3" s="2206"/>
      <c r="B3" s="2206"/>
      <c r="C3" s="2206"/>
      <c r="D3" s="2206"/>
      <c r="E3" s="2206"/>
    </row>
    <row r="4" spans="1:8" ht="17.25" customHeight="1">
      <c r="G4" s="4516" t="s">
        <v>64</v>
      </c>
      <c r="H4" s="4516"/>
    </row>
    <row r="5" spans="1:8" s="2" customFormat="1" ht="15.9" customHeight="1">
      <c r="A5" s="4417" t="s">
        <v>244</v>
      </c>
      <c r="B5" s="4318" t="s">
        <v>305</v>
      </c>
      <c r="C5" s="4318" t="s">
        <v>2441</v>
      </c>
      <c r="D5" s="4318"/>
      <c r="E5" s="4318"/>
      <c r="F5" s="4318"/>
      <c r="G5" s="4318"/>
      <c r="H5" s="4318"/>
    </row>
    <row r="6" spans="1:8" s="2" customFormat="1" ht="162" customHeight="1">
      <c r="A6" s="4417"/>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13" t="s">
        <v>325</v>
      </c>
      <c r="B20" s="4514"/>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482" t="str">
        <f>'Biểu số 41-CK-NSNN'!A2:Q2</f>
        <v>(DỰ TOÁN TRÌNH HỘI ĐỒNG NHÂN DÂN TỈNH)</v>
      </c>
      <c r="B2" s="4483"/>
      <c r="C2" s="4483"/>
      <c r="D2" s="4483"/>
      <c r="E2" s="4483"/>
      <c r="F2" s="4483"/>
      <c r="G2" s="4483"/>
      <c r="H2" s="4483"/>
      <c r="I2" s="4483"/>
      <c r="J2" s="4483"/>
      <c r="K2" s="4483"/>
      <c r="L2" s="4483"/>
      <c r="M2" s="4483"/>
      <c r="N2" s="4483"/>
      <c r="O2" s="4483"/>
      <c r="P2" s="4483"/>
      <c r="Q2" s="4483"/>
      <c r="R2" s="4483"/>
      <c r="S2" s="4483"/>
      <c r="T2" s="4483"/>
      <c r="U2" s="4483"/>
      <c r="V2" s="4483"/>
      <c r="W2" s="4483"/>
      <c r="X2" s="4483"/>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484" t="s">
        <v>64</v>
      </c>
      <c r="X4" s="4484"/>
      <c r="Y4" s="4484"/>
    </row>
    <row r="5" spans="1:25" s="1429" customFormat="1" thickTop="1">
      <c r="A5" s="4485" t="s">
        <v>244</v>
      </c>
      <c r="B5" s="4487" t="s">
        <v>305</v>
      </c>
      <c r="C5" s="4487" t="s">
        <v>2377</v>
      </c>
      <c r="D5" s="4488" t="s">
        <v>306</v>
      </c>
      <c r="E5" s="4489"/>
      <c r="F5" s="4489"/>
      <c r="G5" s="4489"/>
      <c r="H5" s="4489"/>
      <c r="I5" s="4489"/>
      <c r="J5" s="4489"/>
      <c r="K5" s="4489"/>
      <c r="L5" s="4489"/>
      <c r="M5" s="4489"/>
      <c r="N5" s="4489"/>
      <c r="O5" s="4489"/>
      <c r="P5" s="4490"/>
      <c r="Q5" s="4487" t="s">
        <v>2378</v>
      </c>
      <c r="R5" s="4481" t="s">
        <v>1419</v>
      </c>
      <c r="S5" s="4481"/>
      <c r="T5" s="4481"/>
      <c r="U5" s="4481"/>
      <c r="V5" s="4481"/>
      <c r="W5" s="4481"/>
      <c r="X5" s="4481"/>
      <c r="Y5" s="4491"/>
    </row>
    <row r="6" spans="1:25" s="1429" customFormat="1" ht="17.399999999999999" customHeight="1">
      <c r="A6" s="4486"/>
      <c r="B6" s="4330"/>
      <c r="C6" s="4330"/>
      <c r="D6" s="4492" t="s">
        <v>307</v>
      </c>
      <c r="E6" s="4330" t="s">
        <v>308</v>
      </c>
      <c r="F6" s="4492" t="s">
        <v>309</v>
      </c>
      <c r="G6" s="4492"/>
      <c r="H6" s="4330" t="s">
        <v>310</v>
      </c>
      <c r="I6" s="4330" t="s">
        <v>309</v>
      </c>
      <c r="J6" s="4330"/>
      <c r="K6" s="4330"/>
      <c r="L6" s="4330"/>
      <c r="M6" s="4330"/>
      <c r="N6" s="4330"/>
      <c r="O6" s="4330"/>
      <c r="P6" s="4492" t="s">
        <v>1702</v>
      </c>
      <c r="Q6" s="4330"/>
      <c r="R6" s="4495" t="s">
        <v>93</v>
      </c>
      <c r="S6" s="4495"/>
      <c r="T6" s="4495"/>
      <c r="U6" s="4495" t="s">
        <v>58</v>
      </c>
      <c r="V6" s="4495"/>
      <c r="W6" s="4495"/>
      <c r="X6" s="4330" t="s">
        <v>87</v>
      </c>
      <c r="Y6" s="4496" t="s">
        <v>302</v>
      </c>
    </row>
    <row r="7" spans="1:25" s="1429" customFormat="1" ht="17.399999999999999">
      <c r="A7" s="4486"/>
      <c r="B7" s="4330"/>
      <c r="C7" s="4330"/>
      <c r="D7" s="4493"/>
      <c r="E7" s="4330"/>
      <c r="F7" s="4494"/>
      <c r="G7" s="4494"/>
      <c r="H7" s="4330"/>
      <c r="I7" s="4330" t="s">
        <v>238</v>
      </c>
      <c r="J7" s="4330" t="s">
        <v>311</v>
      </c>
      <c r="K7" s="4330"/>
      <c r="L7" s="4330"/>
      <c r="M7" s="4330"/>
      <c r="N7" s="4330"/>
      <c r="O7" s="4330"/>
      <c r="P7" s="4493"/>
      <c r="Q7" s="4330"/>
      <c r="R7" s="4330" t="s">
        <v>312</v>
      </c>
      <c r="S7" s="4330" t="s">
        <v>309</v>
      </c>
      <c r="T7" s="4330"/>
      <c r="U7" s="4330" t="s">
        <v>312</v>
      </c>
      <c r="V7" s="4495" t="s">
        <v>309</v>
      </c>
      <c r="W7" s="4495"/>
      <c r="X7" s="4330"/>
      <c r="Y7" s="4496"/>
    </row>
    <row r="8" spans="1:25" s="1429" customFormat="1" ht="339" customHeight="1">
      <c r="A8" s="4486"/>
      <c r="B8" s="4330"/>
      <c r="C8" s="4330"/>
      <c r="D8" s="449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494"/>
      <c r="Q8" s="4330"/>
      <c r="R8" s="4330"/>
      <c r="S8" s="1396" t="s">
        <v>1305</v>
      </c>
      <c r="T8" s="1396" t="s">
        <v>391</v>
      </c>
      <c r="U8" s="4330"/>
      <c r="V8" s="1396" t="s">
        <v>300</v>
      </c>
      <c r="W8" s="1396" t="s">
        <v>301</v>
      </c>
      <c r="X8" s="4330"/>
      <c r="Y8" s="449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35" t="s">
        <v>2823</v>
      </c>
      <c r="B1" s="4333"/>
      <c r="C1" s="4333"/>
      <c r="D1" s="4333"/>
      <c r="E1" s="4333"/>
      <c r="F1" s="4333"/>
      <c r="G1" s="4333"/>
      <c r="H1" s="4333"/>
      <c r="I1" s="4333"/>
      <c r="J1" s="4333"/>
      <c r="K1" s="4333"/>
      <c r="L1" s="4333"/>
      <c r="M1" s="4333"/>
      <c r="N1" s="4333"/>
      <c r="O1" s="4333"/>
      <c r="P1" s="4333"/>
      <c r="Q1" s="4333"/>
    </row>
    <row r="2" spans="1:17">
      <c r="A2" s="4533" t="str">
        <f>'Biểu số 40-CK-NSNN'!A2:AE2</f>
        <v>(DỰ TOÁN TRÌNH HỘI ĐỒNG NHÂN DÂN TỈNH)</v>
      </c>
      <c r="B2" s="4534"/>
      <c r="C2" s="4534"/>
      <c r="D2" s="4534"/>
      <c r="E2" s="4534"/>
      <c r="F2" s="4534"/>
      <c r="G2" s="4534"/>
      <c r="H2" s="4534"/>
      <c r="I2" s="4534"/>
      <c r="J2" s="4534"/>
      <c r="K2" s="4534"/>
      <c r="L2" s="4534"/>
      <c r="M2" s="4534"/>
      <c r="N2" s="4534"/>
      <c r="O2" s="4534"/>
      <c r="P2" s="4534"/>
      <c r="Q2" s="4534"/>
    </row>
    <row r="3" spans="1:17">
      <c r="P3" s="4536" t="s">
        <v>2081</v>
      </c>
      <c r="Q3" s="4536"/>
    </row>
    <row r="4" spans="1:17" s="248" customFormat="1">
      <c r="A4" s="4277" t="s">
        <v>1370</v>
      </c>
      <c r="B4" s="4334" t="s">
        <v>2082</v>
      </c>
      <c r="C4" s="4453" t="s">
        <v>2083</v>
      </c>
      <c r="D4" s="4454"/>
      <c r="E4" s="4454"/>
      <c r="F4" s="4454"/>
      <c r="G4" s="4454"/>
      <c r="H4" s="4454"/>
      <c r="I4" s="4454"/>
      <c r="J4" s="4454"/>
      <c r="K4" s="4454"/>
      <c r="L4" s="4454"/>
      <c r="M4" s="4454"/>
      <c r="N4" s="4454"/>
      <c r="O4" s="4454"/>
      <c r="P4" s="4454"/>
      <c r="Q4" s="4455"/>
    </row>
    <row r="5" spans="1:17" s="248" customFormat="1" ht="27.15" customHeight="1">
      <c r="A5" s="4277"/>
      <c r="B5" s="4334"/>
      <c r="C5" s="4537" t="s">
        <v>352</v>
      </c>
      <c r="D5" s="4538"/>
      <c r="E5" s="4538"/>
      <c r="F5" s="4538"/>
      <c r="G5" s="4539"/>
      <c r="H5" s="4334" t="s">
        <v>2084</v>
      </c>
      <c r="I5" s="4334" t="s">
        <v>97</v>
      </c>
      <c r="J5" s="4334" t="s">
        <v>2085</v>
      </c>
      <c r="K5" s="4334" t="s">
        <v>354</v>
      </c>
      <c r="L5" s="4334" t="s">
        <v>271</v>
      </c>
      <c r="M5" s="4334" t="s">
        <v>2086</v>
      </c>
      <c r="N5" s="4423" t="s">
        <v>2087</v>
      </c>
      <c r="O5" s="4334" t="s">
        <v>2088</v>
      </c>
      <c r="P5" s="4530"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0"/>
      <c r="O6" s="4334"/>
      <c r="P6" s="4530"/>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29"/>
      <c r="N19" s="4529"/>
      <c r="O19" s="4529"/>
      <c r="P19" s="4529"/>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532" t="s">
        <v>2102</v>
      </c>
      <c r="C26" s="4532"/>
      <c r="D26" s="4532"/>
      <c r="E26" s="4532"/>
      <c r="F26" s="4532"/>
      <c r="G26" s="4532"/>
      <c r="H26" s="4532"/>
      <c r="I26" s="4532"/>
      <c r="J26" s="4532"/>
      <c r="K26" s="4532"/>
      <c r="L26" s="4532"/>
      <c r="M26" s="4532"/>
      <c r="N26" s="4532"/>
      <c r="O26" s="4532"/>
      <c r="P26" s="4532"/>
      <c r="Q26" s="4532"/>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35" t="s">
        <v>2418</v>
      </c>
      <c r="B29" s="4333"/>
      <c r="C29" s="4333"/>
      <c r="D29" s="4333"/>
      <c r="E29" s="4333"/>
      <c r="F29" s="4333"/>
      <c r="G29" s="4333"/>
    </row>
    <row r="30" spans="1:17">
      <c r="A30" s="4533" t="str">
        <f>A2</f>
        <v>(DỰ TOÁN TRÌNH HỘI ĐỒNG NHÂN DÂN TỈNH)</v>
      </c>
      <c r="B30" s="4534"/>
      <c r="C30" s="4534"/>
      <c r="D30" s="4534"/>
      <c r="E30" s="4534"/>
      <c r="F30" s="4534"/>
      <c r="G30" s="4534"/>
    </row>
    <row r="31" spans="1:17">
      <c r="A31" s="246"/>
      <c r="F31" s="4517" t="s">
        <v>2105</v>
      </c>
      <c r="G31" s="4517"/>
    </row>
    <row r="32" spans="1:17">
      <c r="A32" s="4334" t="s">
        <v>1370</v>
      </c>
      <c r="B32" s="4334" t="s">
        <v>2106</v>
      </c>
      <c r="C32" s="4531"/>
      <c r="D32" s="4531"/>
      <c r="E32" s="4531"/>
      <c r="F32" s="4531"/>
      <c r="G32" s="4531"/>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18" t="s">
        <v>2312</v>
      </c>
      <c r="D46" s="4519"/>
      <c r="E46" s="4519"/>
      <c r="F46" s="4520"/>
      <c r="G46" s="2174">
        <v>1</v>
      </c>
    </row>
    <row r="47" spans="1:7">
      <c r="A47" s="809">
        <v>2</v>
      </c>
      <c r="B47" s="1211" t="s">
        <v>2122</v>
      </c>
      <c r="C47" s="4521"/>
      <c r="D47" s="4522"/>
      <c r="E47" s="4522"/>
      <c r="F47" s="4523"/>
      <c r="G47" s="2174">
        <v>1</v>
      </c>
    </row>
    <row r="48" spans="1:7">
      <c r="A48" s="251">
        <v>3</v>
      </c>
      <c r="B48" s="229" t="s">
        <v>2123</v>
      </c>
      <c r="C48" s="4521"/>
      <c r="D48" s="4522"/>
      <c r="E48" s="4522"/>
      <c r="F48" s="4523"/>
      <c r="G48" s="2198">
        <v>1</v>
      </c>
    </row>
    <row r="49" spans="1:7">
      <c r="A49" s="809">
        <v>4</v>
      </c>
      <c r="B49" s="1211" t="s">
        <v>2124</v>
      </c>
      <c r="C49" s="4521"/>
      <c r="D49" s="4522"/>
      <c r="E49" s="4522"/>
      <c r="F49" s="4523"/>
      <c r="G49" s="2174">
        <v>1</v>
      </c>
    </row>
    <row r="50" spans="1:7" ht="20.399999999999999" customHeight="1">
      <c r="A50" s="809">
        <v>5</v>
      </c>
      <c r="B50" s="1211" t="s">
        <v>2125</v>
      </c>
      <c r="C50" s="4524"/>
      <c r="D50" s="4525"/>
      <c r="E50" s="4525"/>
      <c r="F50" s="4526"/>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27" t="s">
        <v>2313</v>
      </c>
      <c r="D91" s="4528"/>
      <c r="E91" s="4528"/>
      <c r="F91" s="4528"/>
      <c r="G91" s="2174">
        <v>1</v>
      </c>
    </row>
    <row r="92" spans="1:7">
      <c r="A92" s="809">
        <v>2</v>
      </c>
      <c r="B92" s="1211" t="s">
        <v>2166</v>
      </c>
      <c r="C92" s="4528"/>
      <c r="D92" s="4528"/>
      <c r="E92" s="4528"/>
      <c r="F92" s="4528"/>
      <c r="G92" s="2174">
        <v>1</v>
      </c>
    </row>
    <row r="93" spans="1:7">
      <c r="A93" s="809">
        <v>3</v>
      </c>
      <c r="B93" s="1211" t="s">
        <v>2167</v>
      </c>
      <c r="C93" s="4528"/>
      <c r="D93" s="4528"/>
      <c r="E93" s="4528"/>
      <c r="F93" s="4528"/>
      <c r="G93" s="2174">
        <v>1</v>
      </c>
    </row>
    <row r="94" spans="1:7">
      <c r="A94" s="809">
        <v>4</v>
      </c>
      <c r="B94" s="1211" t="s">
        <v>2168</v>
      </c>
      <c r="C94" s="4528"/>
      <c r="D94" s="4528"/>
      <c r="E94" s="4528"/>
      <c r="F94" s="4528"/>
      <c r="G94" s="2174">
        <v>1</v>
      </c>
    </row>
    <row r="95" spans="1:7">
      <c r="A95" s="809">
        <v>5</v>
      </c>
      <c r="B95" s="1211" t="s">
        <v>2169</v>
      </c>
      <c r="C95" s="4528"/>
      <c r="D95" s="4528"/>
      <c r="E95" s="4528"/>
      <c r="F95" s="4528"/>
      <c r="G95" s="2174">
        <v>1</v>
      </c>
    </row>
    <row r="96" spans="1:7">
      <c r="A96" s="809">
        <v>6</v>
      </c>
      <c r="B96" s="1211" t="s">
        <v>2170</v>
      </c>
      <c r="C96" s="4528"/>
      <c r="D96" s="4528"/>
      <c r="E96" s="4528"/>
      <c r="F96" s="4528"/>
      <c r="G96" s="2174">
        <v>1</v>
      </c>
    </row>
    <row r="97" spans="1:7">
      <c r="A97" s="809">
        <v>7</v>
      </c>
      <c r="B97" s="1211" t="s">
        <v>2171</v>
      </c>
      <c r="C97" s="4528"/>
      <c r="D97" s="4528"/>
      <c r="E97" s="4528"/>
      <c r="F97" s="4528"/>
      <c r="G97" s="2174">
        <v>1</v>
      </c>
    </row>
    <row r="98" spans="1:7">
      <c r="A98" s="809">
        <v>8</v>
      </c>
      <c r="B98" s="1211" t="s">
        <v>2172</v>
      </c>
      <c r="C98" s="4528"/>
      <c r="D98" s="4528"/>
      <c r="E98" s="4528"/>
      <c r="F98" s="4528"/>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27" t="s">
        <v>2314</v>
      </c>
      <c r="D167" s="4528"/>
      <c r="E167" s="4528"/>
      <c r="F167" s="4528"/>
      <c r="G167" s="2174">
        <v>1</v>
      </c>
    </row>
    <row r="168" spans="1:7">
      <c r="A168" s="809">
        <v>2</v>
      </c>
      <c r="B168" s="1211" t="s">
        <v>2166</v>
      </c>
      <c r="C168" s="4528"/>
      <c r="D168" s="4528"/>
      <c r="E168" s="4528"/>
      <c r="F168" s="4528"/>
      <c r="G168" s="2174">
        <v>1</v>
      </c>
    </row>
    <row r="169" spans="1:7">
      <c r="A169" s="809">
        <v>3</v>
      </c>
      <c r="B169" s="1211" t="s">
        <v>2167</v>
      </c>
      <c r="C169" s="4528"/>
      <c r="D169" s="4528"/>
      <c r="E169" s="4528"/>
      <c r="F169" s="4528"/>
      <c r="G169" s="2174">
        <v>1</v>
      </c>
    </row>
    <row r="170" spans="1:7">
      <c r="A170" s="809">
        <v>4</v>
      </c>
      <c r="B170" s="1211" t="s">
        <v>2168</v>
      </c>
      <c r="C170" s="4528"/>
      <c r="D170" s="4528"/>
      <c r="E170" s="4528"/>
      <c r="F170" s="4528"/>
      <c r="G170" s="2174">
        <v>1</v>
      </c>
    </row>
    <row r="171" spans="1:7">
      <c r="A171" s="809">
        <v>5</v>
      </c>
      <c r="B171" s="1211" t="s">
        <v>2239</v>
      </c>
      <c r="C171" s="4528"/>
      <c r="D171" s="4528"/>
      <c r="E171" s="4528"/>
      <c r="F171" s="4528"/>
      <c r="G171" s="2174">
        <v>1</v>
      </c>
    </row>
    <row r="172" spans="1:7">
      <c r="A172" s="860">
        <v>6</v>
      </c>
      <c r="B172" s="229" t="s">
        <v>2240</v>
      </c>
      <c r="C172" s="4528"/>
      <c r="D172" s="4528"/>
      <c r="E172" s="4528"/>
      <c r="F172" s="4528"/>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29"/>
      <c r="F189" s="4529"/>
      <c r="G189" s="4529"/>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'Biểu số 38-CK-NSNN'!A2:AE2</f>
        <v>(DỰ TOÁN TRÌNH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13"/>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61" t="s">
        <v>1531</v>
      </c>
      <c r="B1" s="4561"/>
      <c r="C1" s="4561"/>
      <c r="D1" s="4561"/>
      <c r="N1" s="4562" t="s">
        <v>2824</v>
      </c>
      <c r="O1" s="4562"/>
    </row>
    <row r="3" spans="1:15">
      <c r="A3" s="4563" t="s">
        <v>2825</v>
      </c>
      <c r="B3" s="4564"/>
      <c r="C3" s="4564"/>
      <c r="D3" s="4564"/>
      <c r="E3" s="4564"/>
      <c r="F3" s="4564"/>
      <c r="G3" s="4564"/>
      <c r="H3" s="4564"/>
      <c r="I3" s="4564"/>
      <c r="J3" s="4564"/>
      <c r="K3" s="4564"/>
      <c r="L3" s="4564"/>
      <c r="M3" s="4564"/>
      <c r="N3" s="4564"/>
      <c r="O3" s="4564"/>
    </row>
    <row r="4" spans="1:15">
      <c r="A4" s="4565" t="s">
        <v>2826</v>
      </c>
      <c r="B4" s="4564"/>
      <c r="C4" s="4564"/>
      <c r="D4" s="4564"/>
      <c r="E4" s="4564"/>
      <c r="F4" s="4564"/>
      <c r="G4" s="4564"/>
      <c r="H4" s="4564"/>
      <c r="I4" s="4564"/>
      <c r="J4" s="4564"/>
      <c r="K4" s="4564"/>
      <c r="L4" s="4564"/>
      <c r="M4" s="4564"/>
      <c r="N4" s="4564"/>
      <c r="O4" s="4564"/>
    </row>
    <row r="5" spans="1:15">
      <c r="A5" s="4566" t="s">
        <v>2827</v>
      </c>
      <c r="B5" s="4567"/>
      <c r="C5" s="4567"/>
      <c r="D5" s="4567"/>
      <c r="E5" s="4567"/>
      <c r="F5" s="4567"/>
      <c r="G5" s="4567"/>
      <c r="H5" s="4567"/>
      <c r="I5" s="4567"/>
      <c r="J5" s="4567"/>
      <c r="K5" s="4567"/>
      <c r="L5" s="4567"/>
      <c r="M5" s="4567"/>
      <c r="N5" s="4567"/>
      <c r="O5" s="4567"/>
    </row>
    <row r="6" spans="1:15">
      <c r="A6" s="4559" t="s">
        <v>244</v>
      </c>
      <c r="B6" s="4559" t="s">
        <v>2828</v>
      </c>
      <c r="C6" s="4559" t="s">
        <v>363</v>
      </c>
      <c r="D6" s="4560" t="s">
        <v>2829</v>
      </c>
      <c r="E6" s="4560"/>
      <c r="F6" s="4560"/>
      <c r="G6" s="4560"/>
      <c r="H6" s="4560"/>
      <c r="I6" s="4560"/>
      <c r="J6" s="4560"/>
      <c r="K6" s="4560"/>
      <c r="L6" s="4560"/>
      <c r="M6" s="4560"/>
      <c r="N6" s="4560"/>
      <c r="O6" s="4560"/>
    </row>
    <row r="7" spans="1:15">
      <c r="A7" s="4559"/>
      <c r="B7" s="4559"/>
      <c r="C7" s="4559"/>
      <c r="D7" s="4559" t="s">
        <v>2830</v>
      </c>
      <c r="E7" s="4559" t="s">
        <v>2831</v>
      </c>
      <c r="F7" s="4559" t="s">
        <v>2832</v>
      </c>
      <c r="G7" s="4559" t="s">
        <v>2833</v>
      </c>
      <c r="H7" s="4559" t="s">
        <v>2834</v>
      </c>
      <c r="I7" s="4559" t="s">
        <v>2835</v>
      </c>
      <c r="J7" s="4559" t="s">
        <v>2836</v>
      </c>
      <c r="K7" s="4559" t="s">
        <v>2837</v>
      </c>
      <c r="L7" s="4559" t="s">
        <v>2829</v>
      </c>
      <c r="M7" s="4559"/>
      <c r="N7" s="4559" t="s">
        <v>2838</v>
      </c>
      <c r="O7" s="4560" t="s">
        <v>2839</v>
      </c>
    </row>
    <row r="8" spans="1:15" ht="155.4" customHeight="1">
      <c r="A8" s="4559"/>
      <c r="B8" s="4559"/>
      <c r="C8" s="4559"/>
      <c r="D8" s="4559"/>
      <c r="E8" s="4559"/>
      <c r="F8" s="4559"/>
      <c r="G8" s="4559"/>
      <c r="H8" s="4559"/>
      <c r="I8" s="4559"/>
      <c r="J8" s="4559"/>
      <c r="K8" s="4559"/>
      <c r="L8" s="3984" t="s">
        <v>2840</v>
      </c>
      <c r="M8" s="3984" t="s">
        <v>2841</v>
      </c>
      <c r="N8" s="4559"/>
      <c r="O8" s="4560"/>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3403</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3404</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3405</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3406</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3407</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3408</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3409</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3410</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3411</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3412</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3413</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3414</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3415</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3707</v>
      </c>
      <c r="C44" s="3989">
        <f t="shared" si="4"/>
        <v>60000</v>
      </c>
      <c r="D44" s="3992"/>
      <c r="E44" s="3991"/>
      <c r="F44" s="3992"/>
      <c r="G44" s="3991"/>
      <c r="H44" s="3991"/>
      <c r="I44" s="3991"/>
      <c r="J44" s="3991"/>
      <c r="K44" s="4118">
        <v>60000</v>
      </c>
      <c r="L44" s="3992"/>
      <c r="M44" s="3992"/>
      <c r="N44" s="3992"/>
      <c r="O44" s="3991"/>
    </row>
    <row r="45" spans="1:15">
      <c r="A45" s="3987">
        <v>34</v>
      </c>
      <c r="B45" s="3988" t="s">
        <v>3416</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3417</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'Biểu số 37-CK-NSNN'!A5:C5</f>
        <v>(DỰ TOÁN TRÌNH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13"/>
      <c r="AD7" s="4555"/>
      <c r="AE7" s="4551"/>
    </row>
    <row r="8" spans="1:31" s="70" customFormat="1" ht="139.19999999999999"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8" t="s">
        <v>1368</v>
      </c>
      <c r="C1" s="4568"/>
    </row>
    <row r="2" spans="1:4" s="2" customFormat="1" ht="17.399999999999999" hidden="1">
      <c r="B2" s="4568" t="s">
        <v>1369</v>
      </c>
      <c r="C2" s="4568"/>
    </row>
    <row r="3" spans="1:4" s="2" customFormat="1" ht="15.9" hidden="1" customHeight="1">
      <c r="B3" s="38"/>
      <c r="C3" s="38"/>
    </row>
    <row r="4" spans="1:4" s="2" customFormat="1" ht="17.399999999999999">
      <c r="A4" s="4475" t="s">
        <v>2435</v>
      </c>
      <c r="B4" s="4191"/>
      <c r="C4" s="4191"/>
    </row>
    <row r="5" spans="1:4" s="2" customFormat="1">
      <c r="A5" s="4507" t="str">
        <f>'Phụ lục 36-CK-NSNN'!A5:E5</f>
        <v>(DỰ TOÁN TRÌNH HỘI ĐỒNG NHÂN DÂN TỈNH)</v>
      </c>
      <c r="B5" s="4506"/>
      <c r="C5" s="4506"/>
    </row>
    <row r="6" spans="1:4" s="2" customFormat="1" ht="17.399999999999999">
      <c r="A6" s="70"/>
      <c r="B6" s="210"/>
      <c r="C6" s="210"/>
    </row>
    <row r="7" spans="1:4">
      <c r="C7" s="39" t="s">
        <v>64</v>
      </c>
    </row>
    <row r="8" spans="1:4" s="2" customFormat="1" ht="15.9" customHeight="1">
      <c r="A8" s="4569" t="s">
        <v>1370</v>
      </c>
      <c r="B8" s="4480" t="s">
        <v>791</v>
      </c>
      <c r="C8" s="4360" t="s">
        <v>1700</v>
      </c>
    </row>
    <row r="9" spans="1:4" s="2" customFormat="1" ht="17.399999999999999">
      <c r="A9" s="4570"/>
      <c r="B9" s="4480"/>
      <c r="C9" s="4546"/>
    </row>
    <row r="10" spans="1:4" s="70" customFormat="1" ht="17.399999999999999">
      <c r="A10" s="4570"/>
      <c r="B10" s="4480"/>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5" t="str">
        <f>'Biểu số 35-CK-NSNN'!A5:J5</f>
        <v>(DỰ TOÁN TRÌNH HỘI ĐỒNG NHÂN DÂN TỈNH)</v>
      </c>
      <c r="B5" s="4571"/>
      <c r="C5" s="4571"/>
      <c r="D5" s="4571"/>
      <c r="E5" s="4571"/>
    </row>
    <row r="6" spans="1:5" s="2" customFormat="1" ht="17.399999999999999">
      <c r="A6" s="2206"/>
      <c r="B6" s="38"/>
      <c r="C6" s="38"/>
      <c r="D6" s="38"/>
      <c r="E6" s="38"/>
    </row>
    <row r="7" spans="1:5">
      <c r="E7" s="39" t="s">
        <v>64</v>
      </c>
    </row>
    <row r="8" spans="1:5" s="2" customFormat="1" ht="17.399999999999999">
      <c r="A8" s="4569" t="s">
        <v>1370</v>
      </c>
      <c r="B8" s="4480" t="s">
        <v>791</v>
      </c>
      <c r="C8" s="4362" t="s">
        <v>1700</v>
      </c>
      <c r="D8" s="4362"/>
      <c r="E8" s="4362"/>
    </row>
    <row r="9" spans="1:5" s="2" customFormat="1" ht="17.399999999999999">
      <c r="A9" s="4570"/>
      <c r="B9" s="4480"/>
      <c r="C9" s="4480" t="s">
        <v>4</v>
      </c>
      <c r="D9" s="4362" t="s">
        <v>1409</v>
      </c>
      <c r="E9" s="4362"/>
    </row>
    <row r="10" spans="1:5" s="70" customFormat="1" ht="78.75" customHeight="1">
      <c r="A10" s="4570"/>
      <c r="B10" s="4480"/>
      <c r="C10" s="4480"/>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72" t="s">
        <v>2353</v>
      </c>
      <c r="B4" s="4572"/>
      <c r="C4" s="4572"/>
      <c r="D4" s="4572"/>
      <c r="E4" s="4572"/>
      <c r="F4" s="4572"/>
      <c r="G4" s="4572"/>
      <c r="H4" s="4572"/>
      <c r="I4" s="4572"/>
      <c r="J4" s="4572"/>
    </row>
    <row r="5" spans="1:10" s="1219" customFormat="1">
      <c r="A5" s="4573" t="str">
        <f>'Biểu số 34-CK-NSNN'!A5:G5</f>
        <v>(DỰ TOÁN TRÌNH HỘI ĐỒNG NHÂN DÂN TỈNH)</v>
      </c>
      <c r="B5" s="4573"/>
      <c r="C5" s="4573"/>
      <c r="D5" s="4573"/>
      <c r="E5" s="4573"/>
      <c r="F5" s="4573"/>
      <c r="G5" s="4573"/>
      <c r="H5" s="4573"/>
      <c r="I5" s="4573"/>
      <c r="J5" s="4573"/>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4" t="s">
        <v>52</v>
      </c>
      <c r="C8" s="4334" t="s">
        <v>449</v>
      </c>
      <c r="D8" s="4334"/>
      <c r="E8" s="4334" t="s">
        <v>1699</v>
      </c>
      <c r="F8" s="4334"/>
      <c r="G8" s="4575" t="s">
        <v>1700</v>
      </c>
      <c r="H8" s="4575"/>
      <c r="I8" s="4575" t="s">
        <v>2268</v>
      </c>
      <c r="J8" s="4575"/>
    </row>
    <row r="9" spans="1:10" s="1223" customFormat="1">
      <c r="A9" s="4277"/>
      <c r="B9" s="4574"/>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75" t="s">
        <v>2431</v>
      </c>
      <c r="B4" s="4475"/>
      <c r="C4" s="4475"/>
      <c r="D4" s="4475"/>
      <c r="E4" s="4475"/>
      <c r="F4" s="4475"/>
      <c r="G4" s="4475"/>
    </row>
    <row r="5" spans="1:10">
      <c r="A5" s="4506" t="str">
        <f>'Biểu số 33-CK-NSNN'!A5:F5</f>
        <v>(DỰ TOÁN TRÌNH HỘI ĐỒNG NHÂN DÂN TỈNH)</v>
      </c>
      <c r="B5" s="4506"/>
      <c r="C5" s="4506"/>
      <c r="D5" s="4506"/>
      <c r="E5" s="4506"/>
      <c r="F5" s="4506"/>
      <c r="G5" s="4506"/>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01" t="s">
        <v>422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60" t="s">
        <v>0</v>
      </c>
      <c r="B3" s="4253" t="s">
        <v>1</v>
      </c>
      <c r="C3" s="4246" t="s">
        <v>423</v>
      </c>
      <c r="D3" s="4246" t="s">
        <v>424</v>
      </c>
      <c r="E3" s="4246" t="s">
        <v>425</v>
      </c>
      <c r="F3" s="4246" t="s">
        <v>426</v>
      </c>
      <c r="G3" s="4246" t="s">
        <v>427</v>
      </c>
      <c r="H3" s="4246" t="s">
        <v>428</v>
      </c>
      <c r="I3" s="4240" t="s">
        <v>429</v>
      </c>
      <c r="J3" s="4246" t="s">
        <v>430</v>
      </c>
      <c r="K3" s="4246" t="s">
        <v>431</v>
      </c>
      <c r="L3" s="4246" t="s">
        <v>432</v>
      </c>
      <c r="M3" s="4246" t="s">
        <v>433</v>
      </c>
      <c r="N3" s="4246" t="s">
        <v>434</v>
      </c>
      <c r="O3" s="4246" t="s">
        <v>435</v>
      </c>
      <c r="P3" s="4240" t="s">
        <v>436</v>
      </c>
      <c r="Q3" s="4246" t="s">
        <v>437</v>
      </c>
      <c r="R3" s="4246" t="s">
        <v>29</v>
      </c>
      <c r="S3" s="4246" t="s">
        <v>438</v>
      </c>
      <c r="T3" s="4246" t="s">
        <v>439</v>
      </c>
      <c r="U3" s="4253" t="s">
        <v>163</v>
      </c>
      <c r="V3" s="4253"/>
      <c r="W3" s="4253" t="s">
        <v>164</v>
      </c>
      <c r="X3" s="4253"/>
      <c r="Y3" s="4253" t="s">
        <v>440</v>
      </c>
      <c r="Z3" s="4253"/>
      <c r="AA3" s="4240" t="s">
        <v>441</v>
      </c>
      <c r="AB3" s="4246" t="s">
        <v>442</v>
      </c>
      <c r="AC3" s="4246" t="s">
        <v>29</v>
      </c>
      <c r="AD3" s="4246" t="s">
        <v>443</v>
      </c>
      <c r="AE3" s="4255" t="s">
        <v>444</v>
      </c>
      <c r="AF3" s="4255"/>
      <c r="AG3" s="4255" t="s">
        <v>445</v>
      </c>
      <c r="AH3" s="4255"/>
      <c r="AI3" s="4257" t="s">
        <v>446</v>
      </c>
      <c r="AJ3" s="4257" t="s">
        <v>29</v>
      </c>
      <c r="AK3" s="4257" t="s">
        <v>447</v>
      </c>
      <c r="AL3" s="4246" t="s">
        <v>448</v>
      </c>
      <c r="AM3" s="4246" t="s">
        <v>29</v>
      </c>
      <c r="AN3" s="4246"/>
      <c r="AO3" s="4249" t="s">
        <v>449</v>
      </c>
      <c r="AP3" s="4250"/>
      <c r="AQ3" s="4244" t="s">
        <v>450</v>
      </c>
      <c r="AR3" s="4244" t="s">
        <v>451</v>
      </c>
      <c r="AS3" s="4246" t="s">
        <v>452</v>
      </c>
      <c r="AT3" s="4246" t="s">
        <v>29</v>
      </c>
      <c r="AU3" s="4246" t="s">
        <v>453</v>
      </c>
      <c r="AV3" s="4240" t="s">
        <v>454</v>
      </c>
      <c r="AW3" s="4240" t="s">
        <v>455</v>
      </c>
      <c r="AX3" s="4240" t="s">
        <v>29</v>
      </c>
      <c r="AY3" s="4240" t="s">
        <v>456</v>
      </c>
      <c r="AZ3" s="4244" t="s">
        <v>457</v>
      </c>
      <c r="BA3" s="4240" t="s">
        <v>458</v>
      </c>
      <c r="BB3" s="4240" t="s">
        <v>459</v>
      </c>
      <c r="BC3" s="4240" t="s">
        <v>460</v>
      </c>
      <c r="BD3" s="4240" t="s">
        <v>461</v>
      </c>
      <c r="BE3" s="4240" t="s">
        <v>462</v>
      </c>
      <c r="BF3" s="4240" t="s">
        <v>463</v>
      </c>
      <c r="BG3" s="4240" t="s">
        <v>29</v>
      </c>
      <c r="BH3" s="4242" t="s">
        <v>464</v>
      </c>
      <c r="BI3" s="288"/>
      <c r="BJ3" s="288"/>
      <c r="BK3" s="288"/>
    </row>
    <row r="4" spans="1:127" s="295" customFormat="1" ht="15.6" customHeight="1">
      <c r="A4" s="4261"/>
      <c r="B4" s="4262"/>
      <c r="C4" s="4247"/>
      <c r="D4" s="4247"/>
      <c r="E4" s="4247"/>
      <c r="F4" s="4247"/>
      <c r="G4" s="4247"/>
      <c r="H4" s="4247"/>
      <c r="I4" s="4241"/>
      <c r="J4" s="4247"/>
      <c r="K4" s="4247"/>
      <c r="L4" s="4247"/>
      <c r="M4" s="4247"/>
      <c r="N4" s="4247"/>
      <c r="O4" s="4247"/>
      <c r="P4" s="4241"/>
      <c r="Q4" s="4247"/>
      <c r="R4" s="4247"/>
      <c r="S4" s="4247"/>
      <c r="T4" s="4247"/>
      <c r="U4" s="4254"/>
      <c r="V4" s="4254"/>
      <c r="W4" s="4254"/>
      <c r="X4" s="4254"/>
      <c r="Y4" s="4254"/>
      <c r="Z4" s="4254"/>
      <c r="AA4" s="4241"/>
      <c r="AB4" s="4247"/>
      <c r="AC4" s="4247"/>
      <c r="AD4" s="4247"/>
      <c r="AE4" s="4256"/>
      <c r="AF4" s="4256"/>
      <c r="AG4" s="4256"/>
      <c r="AH4" s="4256"/>
      <c r="AI4" s="4258"/>
      <c r="AJ4" s="4258"/>
      <c r="AK4" s="4258"/>
      <c r="AL4" s="4247"/>
      <c r="AM4" s="4247"/>
      <c r="AN4" s="4247"/>
      <c r="AO4" s="4251"/>
      <c r="AP4" s="4252"/>
      <c r="AQ4" s="4245"/>
      <c r="AR4" s="4245"/>
      <c r="AS4" s="4247"/>
      <c r="AT4" s="4247"/>
      <c r="AU4" s="4247"/>
      <c r="AV4" s="4241"/>
      <c r="AW4" s="4241"/>
      <c r="AX4" s="4241"/>
      <c r="AY4" s="4241"/>
      <c r="AZ4" s="4245"/>
      <c r="BA4" s="4241"/>
      <c r="BB4" s="4241"/>
      <c r="BC4" s="4241"/>
      <c r="BD4" s="4241"/>
      <c r="BE4" s="4241"/>
      <c r="BF4" s="4241"/>
      <c r="BG4" s="4241"/>
      <c r="BH4" s="4243"/>
      <c r="BI4" s="288"/>
      <c r="BJ4" s="288"/>
      <c r="BK4" s="288"/>
    </row>
    <row r="5" spans="1:127" s="295" customFormat="1" ht="97.95" customHeight="1">
      <c r="A5" s="4261"/>
      <c r="B5" s="4262"/>
      <c r="C5" s="4248"/>
      <c r="D5" s="4248"/>
      <c r="E5" s="4248"/>
      <c r="F5" s="4248"/>
      <c r="G5" s="4248"/>
      <c r="H5" s="4248"/>
      <c r="I5" s="4241"/>
      <c r="J5" s="4248"/>
      <c r="K5" s="4248"/>
      <c r="L5" s="4248"/>
      <c r="M5" s="4248"/>
      <c r="N5" s="4248"/>
      <c r="O5" s="4248"/>
      <c r="P5" s="4241"/>
      <c r="Q5" s="4248"/>
      <c r="R5" s="4248"/>
      <c r="S5" s="4248"/>
      <c r="T5" s="4248"/>
      <c r="U5" s="1381" t="s">
        <v>465</v>
      </c>
      <c r="V5" s="1381" t="s">
        <v>466</v>
      </c>
      <c r="W5" s="1381" t="s">
        <v>465</v>
      </c>
      <c r="X5" s="1381" t="s">
        <v>467</v>
      </c>
      <c r="Y5" s="1381" t="s">
        <v>465</v>
      </c>
      <c r="Z5" s="1381" t="s">
        <v>467</v>
      </c>
      <c r="AA5" s="4241"/>
      <c r="AB5" s="4248"/>
      <c r="AC5" s="4248"/>
      <c r="AD5" s="4248"/>
      <c r="AE5" s="562" t="s">
        <v>465</v>
      </c>
      <c r="AF5" s="562" t="s">
        <v>467</v>
      </c>
      <c r="AG5" s="562" t="s">
        <v>465</v>
      </c>
      <c r="AH5" s="562" t="s">
        <v>467</v>
      </c>
      <c r="AI5" s="4259"/>
      <c r="AJ5" s="4259"/>
      <c r="AK5" s="4259"/>
      <c r="AL5" s="4248"/>
      <c r="AM5" s="4248"/>
      <c r="AN5" s="4248"/>
      <c r="AO5" s="1629" t="s">
        <v>468</v>
      </c>
      <c r="AP5" s="1629" t="s">
        <v>469</v>
      </c>
      <c r="AQ5" s="4245"/>
      <c r="AR5" s="4245"/>
      <c r="AS5" s="4248"/>
      <c r="AT5" s="4248"/>
      <c r="AU5" s="4248"/>
      <c r="AV5" s="4241"/>
      <c r="AW5" s="4241"/>
      <c r="AX5" s="4241"/>
      <c r="AY5" s="4241"/>
      <c r="AZ5" s="4245"/>
      <c r="BA5" s="4241"/>
      <c r="BB5" s="4241"/>
      <c r="BC5" s="4241"/>
      <c r="BD5" s="4241"/>
      <c r="BE5" s="4241"/>
      <c r="BF5" s="4241"/>
      <c r="BG5" s="4241"/>
      <c r="BH5" s="4243"/>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71" t="s">
        <v>2429</v>
      </c>
      <c r="B5" s="4571"/>
      <c r="C5" s="4571"/>
      <c r="D5" s="4571"/>
      <c r="E5" s="4571"/>
      <c r="F5" s="4571"/>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G1" s="4395"/>
      <c r="AH1" s="4395"/>
      <c r="AI1" s="4395"/>
      <c r="AJ1" s="439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609"/>
      <c r="F3" s="4609"/>
      <c r="G3" s="4609"/>
      <c r="H3" s="2139"/>
      <c r="I3" s="2139"/>
      <c r="J3" s="2139"/>
      <c r="S3" s="2140" t="s">
        <v>73</v>
      </c>
      <c r="U3" s="1822"/>
      <c r="AE3" s="1822"/>
    </row>
    <row r="4" spans="1:113" s="2903" customFormat="1" thickTop="1">
      <c r="A4" s="4597" t="s">
        <v>0</v>
      </c>
      <c r="B4" s="4606" t="s">
        <v>1</v>
      </c>
      <c r="C4" s="4608" t="s">
        <v>145</v>
      </c>
      <c r="D4" s="2900"/>
      <c r="E4" s="2900"/>
      <c r="F4" s="2900"/>
      <c r="G4" s="2901"/>
      <c r="H4" s="4601" t="s">
        <v>148</v>
      </c>
      <c r="I4" s="4602"/>
      <c r="J4" s="4602"/>
      <c r="K4" s="4602"/>
      <c r="L4" s="4602"/>
      <c r="M4" s="4603"/>
      <c r="N4" s="4601" t="s">
        <v>149</v>
      </c>
      <c r="O4" s="4602"/>
      <c r="P4" s="4602"/>
      <c r="Q4" s="4602"/>
      <c r="R4" s="4602"/>
      <c r="S4" s="4603"/>
      <c r="T4" s="4604" t="s">
        <v>150</v>
      </c>
      <c r="U4" s="4604"/>
      <c r="V4" s="4604"/>
      <c r="W4" s="4604"/>
      <c r="X4" s="4604"/>
      <c r="Y4" s="4605"/>
      <c r="Z4" s="4591" t="s">
        <v>153</v>
      </c>
      <c r="AA4" s="4592"/>
      <c r="AB4" s="4592"/>
      <c r="AC4" s="4592"/>
      <c r="AD4" s="4593"/>
      <c r="AE4" s="4576" t="s">
        <v>176</v>
      </c>
      <c r="AF4" s="4576"/>
      <c r="AG4" s="4576"/>
      <c r="AH4" s="4576"/>
      <c r="AI4" s="4576"/>
      <c r="AJ4" s="4585"/>
      <c r="AK4" s="4576" t="s">
        <v>177</v>
      </c>
      <c r="AL4" s="4576"/>
      <c r="AM4" s="4576"/>
      <c r="AN4" s="4576"/>
      <c r="AO4" s="4576"/>
      <c r="AP4" s="4585"/>
      <c r="AQ4" s="4576" t="s">
        <v>178</v>
      </c>
      <c r="AR4" s="4576"/>
      <c r="AS4" s="4576"/>
      <c r="AT4" s="4576"/>
      <c r="AU4" s="4576"/>
      <c r="AV4" s="4577"/>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98"/>
      <c r="B5" s="4607"/>
      <c r="C5" s="4438"/>
      <c r="D5" s="4427" t="s">
        <v>2</v>
      </c>
      <c r="E5" s="25" t="s">
        <v>3</v>
      </c>
      <c r="F5" s="22"/>
      <c r="G5" s="23"/>
      <c r="H5" s="4587" t="s">
        <v>66</v>
      </c>
      <c r="I5" s="4587" t="s">
        <v>169</v>
      </c>
      <c r="J5" s="4587" t="s">
        <v>2</v>
      </c>
      <c r="K5" s="170" t="s">
        <v>3</v>
      </c>
      <c r="L5" s="171"/>
      <c r="M5" s="172"/>
      <c r="N5" s="4587" t="s">
        <v>66</v>
      </c>
      <c r="O5" s="4587" t="s">
        <v>169</v>
      </c>
      <c r="P5" s="4587" t="s">
        <v>2</v>
      </c>
      <c r="Q5" s="170" t="s">
        <v>3</v>
      </c>
      <c r="R5" s="171"/>
      <c r="S5" s="172"/>
      <c r="T5" s="4589" t="s">
        <v>66</v>
      </c>
      <c r="U5" s="4427" t="s">
        <v>169</v>
      </c>
      <c r="V5" s="4427" t="s">
        <v>2</v>
      </c>
      <c r="W5" s="25" t="s">
        <v>3</v>
      </c>
      <c r="X5" s="22"/>
      <c r="Y5" s="23"/>
      <c r="Z5" s="4587" t="s">
        <v>66</v>
      </c>
      <c r="AA5" s="4587" t="s">
        <v>2</v>
      </c>
      <c r="AB5" s="4594" t="s">
        <v>3</v>
      </c>
      <c r="AC5" s="4595"/>
      <c r="AD5" s="4596"/>
      <c r="AE5" s="4578" t="s">
        <v>66</v>
      </c>
      <c r="AF5" s="4580" t="s">
        <v>181</v>
      </c>
      <c r="AG5" s="4580" t="s">
        <v>2</v>
      </c>
      <c r="AH5" s="4582" t="s">
        <v>3</v>
      </c>
      <c r="AI5" s="4583"/>
      <c r="AJ5" s="4586"/>
      <c r="AK5" s="4578" t="s">
        <v>66</v>
      </c>
      <c r="AL5" s="4580" t="s">
        <v>179</v>
      </c>
      <c r="AM5" s="4580" t="s">
        <v>2</v>
      </c>
      <c r="AN5" s="4582" t="s">
        <v>3</v>
      </c>
      <c r="AO5" s="4583"/>
      <c r="AP5" s="4586"/>
      <c r="AQ5" s="4578" t="s">
        <v>66</v>
      </c>
      <c r="AR5" s="4580" t="s">
        <v>180</v>
      </c>
      <c r="AS5" s="4580" t="s">
        <v>2</v>
      </c>
      <c r="AT5" s="4582" t="s">
        <v>3</v>
      </c>
      <c r="AU5" s="4583"/>
      <c r="AV5" s="4584"/>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99"/>
      <c r="B6" s="4440"/>
      <c r="C6" s="4439"/>
      <c r="D6" s="4428"/>
      <c r="E6" s="6" t="s">
        <v>4</v>
      </c>
      <c r="F6" s="6" t="s">
        <v>5</v>
      </c>
      <c r="G6" s="6" t="s">
        <v>69</v>
      </c>
      <c r="H6" s="4588"/>
      <c r="I6" s="4588"/>
      <c r="J6" s="4588"/>
      <c r="K6" s="173" t="s">
        <v>4</v>
      </c>
      <c r="L6" s="173" t="s">
        <v>5</v>
      </c>
      <c r="M6" s="185" t="s">
        <v>69</v>
      </c>
      <c r="N6" s="4588"/>
      <c r="O6" s="4588"/>
      <c r="P6" s="4588"/>
      <c r="Q6" s="173" t="s">
        <v>4</v>
      </c>
      <c r="R6" s="173" t="s">
        <v>5</v>
      </c>
      <c r="S6" s="185" t="s">
        <v>69</v>
      </c>
      <c r="T6" s="4590"/>
      <c r="U6" s="4428"/>
      <c r="V6" s="4428"/>
      <c r="W6" s="6" t="s">
        <v>4</v>
      </c>
      <c r="X6" s="6" t="s">
        <v>5</v>
      </c>
      <c r="Y6" s="61" t="s">
        <v>69</v>
      </c>
      <c r="Z6" s="4588"/>
      <c r="AA6" s="4588"/>
      <c r="AB6" s="173" t="s">
        <v>4</v>
      </c>
      <c r="AC6" s="173" t="s">
        <v>5</v>
      </c>
      <c r="AD6" s="185" t="s">
        <v>69</v>
      </c>
      <c r="AE6" s="4579"/>
      <c r="AF6" s="4581"/>
      <c r="AG6" s="4581"/>
      <c r="AH6" s="182" t="s">
        <v>4</v>
      </c>
      <c r="AI6" s="182" t="s">
        <v>5</v>
      </c>
      <c r="AJ6" s="186" t="s">
        <v>69</v>
      </c>
      <c r="AK6" s="4579"/>
      <c r="AL6" s="4581"/>
      <c r="AM6" s="4581"/>
      <c r="AN6" s="182" t="s">
        <v>4</v>
      </c>
      <c r="AO6" s="182" t="s">
        <v>5</v>
      </c>
      <c r="AP6" s="186" t="s">
        <v>69</v>
      </c>
      <c r="AQ6" s="4579"/>
      <c r="AR6" s="4581"/>
      <c r="AS6" s="4581"/>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00"/>
      <c r="AI93" s="1">
        <v>40000</v>
      </c>
      <c r="AJ93" s="1">
        <f>AI93</f>
        <v>40000</v>
      </c>
    </row>
    <row r="94" spans="1:48" hidden="1">
      <c r="C94" s="34"/>
      <c r="D94" s="34"/>
      <c r="F94" s="1">
        <v>18000</v>
      </c>
      <c r="G94" s="1">
        <f>F94</f>
        <v>18000</v>
      </c>
      <c r="H94" s="4600"/>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395" t="s">
        <v>243</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2" t="s">
        <v>224</v>
      </c>
      <c r="AB3" s="4612"/>
    </row>
    <row r="4" spans="1:66" s="5" customFormat="1" ht="17.399999999999999" customHeight="1" thickTop="1">
      <c r="A4" s="4613" t="s">
        <v>0</v>
      </c>
      <c r="B4" s="4610" t="s">
        <v>27</v>
      </c>
      <c r="C4" s="4610" t="s">
        <v>145</v>
      </c>
      <c r="D4" s="4610"/>
      <c r="E4" s="4610"/>
      <c r="F4" s="4615" t="s">
        <v>110</v>
      </c>
      <c r="G4" s="4615"/>
      <c r="H4" s="4615"/>
      <c r="I4" s="4615"/>
      <c r="J4" s="4615"/>
      <c r="K4" s="4615" t="s">
        <v>111</v>
      </c>
      <c r="L4" s="4615"/>
      <c r="M4" s="4615"/>
      <c r="N4" s="4615"/>
      <c r="O4" s="4615"/>
      <c r="P4" s="4610" t="s">
        <v>150</v>
      </c>
      <c r="Q4" s="4610"/>
      <c r="R4" s="4610"/>
      <c r="S4" s="4610"/>
      <c r="T4" s="4610"/>
      <c r="U4" s="4610" t="s">
        <v>139</v>
      </c>
      <c r="V4" s="4610"/>
      <c r="W4" s="4610"/>
      <c r="X4" s="4610" t="s">
        <v>176</v>
      </c>
      <c r="Y4" s="4610"/>
      <c r="Z4" s="4610"/>
      <c r="AA4" s="4610"/>
      <c r="AB4" s="4616"/>
      <c r="AC4" s="4431"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4"/>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1"/>
      <c r="AB124" s="4611"/>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2'!A2:AB2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38"/>
      <c r="D3" s="38"/>
      <c r="E3" s="38"/>
      <c r="F3" s="38"/>
      <c r="H3" s="34"/>
      <c r="I3" s="4541" t="s">
        <v>182</v>
      </c>
      <c r="J3" s="4541"/>
      <c r="K3" s="4541"/>
      <c r="L3" s="126"/>
      <c r="M3" s="126"/>
      <c r="N3" s="126"/>
      <c r="O3" s="126"/>
      <c r="P3" s="39"/>
      <c r="Q3" s="39"/>
      <c r="R3" s="39"/>
      <c r="S3" s="39"/>
      <c r="T3" s="39"/>
    </row>
    <row r="4" spans="1:32" s="38" customFormat="1" thickTop="1">
      <c r="A4" s="4457" t="s">
        <v>183</v>
      </c>
      <c r="B4" s="4617" t="s">
        <v>52</v>
      </c>
      <c r="C4" s="4619" t="s">
        <v>184</v>
      </c>
      <c r="D4" s="4619"/>
      <c r="E4" s="4619"/>
      <c r="F4" s="4620" t="s">
        <v>208</v>
      </c>
      <c r="G4" s="4621"/>
      <c r="H4" s="4622"/>
      <c r="I4" s="4623" t="s">
        <v>209</v>
      </c>
      <c r="J4" s="4624"/>
      <c r="K4" s="4625"/>
      <c r="L4" s="4470" t="s">
        <v>185</v>
      </c>
      <c r="M4" s="4470"/>
      <c r="N4" s="4471"/>
      <c r="O4" s="4469" t="s">
        <v>210</v>
      </c>
      <c r="P4" s="4470"/>
      <c r="Q4" s="4472"/>
      <c r="R4" s="4473" t="s">
        <v>242</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458"/>
      <c r="B5" s="4618"/>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3'!A2:K2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1828"/>
      <c r="D3" s="1828"/>
      <c r="E3" s="1828"/>
      <c r="F3" s="1828"/>
      <c r="G3" s="1239"/>
      <c r="H3" s="1462"/>
      <c r="I3" s="4476" t="s">
        <v>182</v>
      </c>
      <c r="J3" s="4476"/>
      <c r="K3" s="4476"/>
      <c r="L3" s="3057"/>
      <c r="M3" s="126"/>
      <c r="N3" s="126"/>
      <c r="O3" s="126"/>
      <c r="P3" s="39"/>
      <c r="Q3" s="39"/>
      <c r="R3" s="126"/>
      <c r="S3" s="39"/>
      <c r="T3" s="39"/>
    </row>
    <row r="4" spans="1:32" s="38" customFormat="1" ht="17.25" customHeight="1" thickTop="1">
      <c r="A4" s="4319" t="s">
        <v>183</v>
      </c>
      <c r="B4" s="4628" t="s">
        <v>52</v>
      </c>
      <c r="C4" s="4629" t="s">
        <v>184</v>
      </c>
      <c r="D4" s="4629"/>
      <c r="E4" s="4629"/>
      <c r="F4" s="4629" t="s">
        <v>208</v>
      </c>
      <c r="G4" s="4629"/>
      <c r="H4" s="4629"/>
      <c r="I4" s="4623" t="s">
        <v>209</v>
      </c>
      <c r="J4" s="4624"/>
      <c r="K4" s="4625"/>
      <c r="L4" s="4470" t="s">
        <v>185</v>
      </c>
      <c r="M4" s="4470"/>
      <c r="N4" s="4471"/>
      <c r="O4" s="4469" t="s">
        <v>210</v>
      </c>
      <c r="P4" s="4470"/>
      <c r="Q4" s="4472"/>
      <c r="R4" s="4473" t="s">
        <v>186</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320"/>
      <c r="B5" s="4480"/>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0" t="s">
        <v>2606</v>
      </c>
      <c r="B2" s="4630"/>
      <c r="C2" s="4630"/>
      <c r="D2" s="4630"/>
      <c r="E2" s="4630"/>
      <c r="F2" s="4630"/>
      <c r="G2" s="4630"/>
      <c r="H2" s="4630"/>
      <c r="I2" s="4630"/>
      <c r="J2" s="4630"/>
      <c r="K2" s="4630"/>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1" t="s">
        <v>244</v>
      </c>
      <c r="B5" s="4633" t="s">
        <v>1311</v>
      </c>
      <c r="C5" s="4635" t="s">
        <v>1312</v>
      </c>
      <c r="D5" s="4636"/>
      <c r="E5" s="4637"/>
      <c r="F5" s="4638" t="s">
        <v>1313</v>
      </c>
      <c r="G5" s="4639"/>
      <c r="H5" s="4640"/>
      <c r="I5" s="4638" t="s">
        <v>2605</v>
      </c>
      <c r="J5" s="4639"/>
      <c r="K5" s="4640"/>
    </row>
    <row r="6" spans="1:11" ht="33.9" customHeight="1">
      <c r="A6" s="4632"/>
      <c r="B6" s="4634"/>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1" t="s">
        <v>64</v>
      </c>
      <c r="AC4" s="4641"/>
      <c r="AD4" s="4641"/>
    </row>
    <row r="5" spans="1:34" s="2" customFormat="1" thickTop="1">
      <c r="A5" s="4648" t="s">
        <v>288</v>
      </c>
      <c r="B5" s="4511" t="s">
        <v>1346</v>
      </c>
      <c r="C5" s="4650" t="s">
        <v>176</v>
      </c>
      <c r="D5" s="4650"/>
      <c r="E5" s="4650"/>
      <c r="F5" s="4650"/>
      <c r="G5" s="4650"/>
      <c r="H5" s="4650"/>
      <c r="I5" s="4650"/>
      <c r="J5" s="4650"/>
      <c r="K5" s="4650"/>
      <c r="L5" s="4650"/>
      <c r="M5" s="4650"/>
      <c r="N5" s="4650"/>
      <c r="O5" s="4650"/>
      <c r="P5" s="4650"/>
      <c r="Q5" s="4650"/>
      <c r="R5" s="4650"/>
      <c r="S5" s="4650"/>
      <c r="T5" s="4650"/>
      <c r="U5" s="4650"/>
      <c r="V5" s="4650"/>
      <c r="W5" s="4650"/>
      <c r="X5" s="4650"/>
      <c r="Y5" s="4650"/>
      <c r="Z5" s="4650"/>
      <c r="AA5" s="4650"/>
      <c r="AB5" s="4650"/>
      <c r="AC5" s="4650"/>
      <c r="AD5" s="4651"/>
      <c r="AE5" s="4426" t="s">
        <v>1512</v>
      </c>
    </row>
    <row r="6" spans="1:34" s="2" customFormat="1" ht="17.399999999999999" customHeight="1">
      <c r="A6" s="4649"/>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45" t="s">
        <v>2612</v>
      </c>
      <c r="AA6" s="4642" t="s">
        <v>893</v>
      </c>
      <c r="AB6" s="4318" t="s">
        <v>1427</v>
      </c>
      <c r="AC6" s="4480" t="s">
        <v>309</v>
      </c>
      <c r="AD6" s="4652"/>
      <c r="AE6" s="4426"/>
    </row>
    <row r="7" spans="1:34" s="2" customFormat="1" ht="15.6" customHeight="1">
      <c r="A7" s="4649"/>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546"/>
      <c r="X7" s="4546"/>
      <c r="Y7" s="129"/>
      <c r="Z7" s="4646"/>
      <c r="AA7" s="4643"/>
      <c r="AB7" s="4318"/>
      <c r="AC7" s="4480"/>
      <c r="AD7" s="4652"/>
      <c r="AE7" s="4426"/>
    </row>
    <row r="8" spans="1:34" s="70" customFormat="1" ht="156.6">
      <c r="A8" s="4649"/>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47"/>
      <c r="AA8" s="4644"/>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21" t="s">
        <v>224</v>
      </c>
      <c r="V3" s="4421"/>
      <c r="W3" s="4421"/>
      <c r="AL3" s="2515"/>
      <c r="AM3" s="4432" t="s">
        <v>224</v>
      </c>
      <c r="AN3" s="4432"/>
      <c r="AO3" s="4432"/>
    </row>
    <row r="4" spans="1:41">
      <c r="D4" s="2514"/>
      <c r="E4" s="2514"/>
      <c r="F4" s="163"/>
      <c r="T4" s="2515"/>
      <c r="U4" s="2800"/>
      <c r="V4" s="2800"/>
      <c r="W4" s="2800"/>
      <c r="AL4" s="2515"/>
      <c r="AM4" s="2799"/>
      <c r="AN4" s="2799"/>
      <c r="AO4" s="2799"/>
    </row>
    <row r="5" spans="1:41" ht="24.75" customHeight="1">
      <c r="A5" s="4654" t="s">
        <v>244</v>
      </c>
      <c r="B5" s="4655" t="s">
        <v>246</v>
      </c>
      <c r="C5" s="4653" t="s">
        <v>247</v>
      </c>
      <c r="D5" s="4653"/>
      <c r="E5" s="4653"/>
      <c r="F5" s="4653" t="s">
        <v>248</v>
      </c>
      <c r="G5" s="4653"/>
      <c r="H5" s="4653"/>
      <c r="I5" s="4653" t="s">
        <v>249</v>
      </c>
      <c r="J5" s="4653"/>
      <c r="K5" s="4653"/>
      <c r="L5" s="4653" t="s">
        <v>250</v>
      </c>
      <c r="M5" s="4653"/>
      <c r="N5" s="4653"/>
      <c r="O5" s="4653" t="s">
        <v>251</v>
      </c>
      <c r="P5" s="4653"/>
      <c r="Q5" s="4653"/>
      <c r="R5" s="4653" t="s">
        <v>252</v>
      </c>
      <c r="S5" s="4653"/>
      <c r="T5" s="4653"/>
      <c r="U5" s="4653" t="s">
        <v>253</v>
      </c>
      <c r="V5" s="4653"/>
      <c r="W5" s="4653"/>
      <c r="X5" s="4653" t="s">
        <v>254</v>
      </c>
      <c r="Y5" s="4653"/>
      <c r="Z5" s="4653"/>
      <c r="AA5" s="4653" t="s">
        <v>255</v>
      </c>
      <c r="AB5" s="4653"/>
      <c r="AC5" s="4653"/>
      <c r="AD5" s="4653" t="s">
        <v>256</v>
      </c>
      <c r="AE5" s="4653"/>
      <c r="AF5" s="4653"/>
      <c r="AG5" s="4653" t="s">
        <v>257</v>
      </c>
      <c r="AH5" s="4653"/>
      <c r="AI5" s="4653"/>
      <c r="AJ5" s="4653" t="s">
        <v>258</v>
      </c>
      <c r="AK5" s="4653"/>
      <c r="AL5" s="4653"/>
      <c r="AM5" s="4653" t="s">
        <v>259</v>
      </c>
      <c r="AN5" s="4653"/>
      <c r="AO5" s="4653"/>
    </row>
    <row r="6" spans="1:41" s="34" customFormat="1" ht="27.75" customHeight="1">
      <c r="A6" s="4654"/>
      <c r="B6" s="4655"/>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21" t="s">
        <v>64</v>
      </c>
      <c r="N3" s="4421"/>
      <c r="O3" s="4421"/>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01" t="s">
        <v>542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1"/>
      <c r="AW1" s="4201"/>
      <c r="AX1" s="4201"/>
    </row>
    <row r="2" spans="1:52">
      <c r="A2" s="4202" t="s">
        <v>543</v>
      </c>
      <c r="B2" s="4202"/>
      <c r="C2" s="4202"/>
      <c r="D2" s="4202"/>
      <c r="E2" s="4202"/>
      <c r="F2" s="4202"/>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row>
    <row r="3" spans="1:52" ht="16.2" thickBot="1">
      <c r="A3" s="246"/>
      <c r="AH3" s="230"/>
      <c r="AN3" s="292" t="s">
        <v>64</v>
      </c>
    </row>
    <row r="4" spans="1:52" s="561" customFormat="1" ht="15.75" customHeight="1">
      <c r="A4" s="4269"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67" t="s">
        <v>549</v>
      </c>
      <c r="S4" s="4268"/>
      <c r="T4" s="4246" t="s">
        <v>550</v>
      </c>
      <c r="U4" s="4246" t="s">
        <v>551</v>
      </c>
      <c r="V4" s="4246" t="s">
        <v>546</v>
      </c>
      <c r="W4" s="4246" t="s">
        <v>552</v>
      </c>
      <c r="X4" s="4267" t="s">
        <v>553</v>
      </c>
      <c r="Y4" s="4268"/>
      <c r="Z4" s="4267" t="s">
        <v>554</v>
      </c>
      <c r="AA4" s="4268"/>
      <c r="AB4" s="4246" t="s">
        <v>555</v>
      </c>
      <c r="AC4" s="4246" t="s">
        <v>29</v>
      </c>
      <c r="AD4" s="1391"/>
      <c r="AE4" s="1391"/>
      <c r="AF4" s="4265" t="s">
        <v>145</v>
      </c>
      <c r="AG4" s="4266"/>
      <c r="AH4" s="4263" t="s">
        <v>176</v>
      </c>
      <c r="AI4" s="4263" t="s">
        <v>177</v>
      </c>
      <c r="AJ4" s="4263" t="s">
        <v>556</v>
      </c>
      <c r="AK4" s="4263" t="s">
        <v>455</v>
      </c>
      <c r="AL4" s="4263" t="s">
        <v>557</v>
      </c>
      <c r="AM4" s="4263" t="s">
        <v>558</v>
      </c>
      <c r="AN4" s="4263" t="s">
        <v>559</v>
      </c>
      <c r="AO4" s="4255" t="s">
        <v>560</v>
      </c>
      <c r="AP4" s="4240" t="s">
        <v>561</v>
      </c>
      <c r="AQ4" s="4240" t="s">
        <v>562</v>
      </c>
      <c r="AR4" s="4240" t="s">
        <v>563</v>
      </c>
      <c r="AS4" s="4240" t="s">
        <v>564</v>
      </c>
      <c r="AT4" s="4242" t="s">
        <v>565</v>
      </c>
      <c r="AU4" s="4216" t="s">
        <v>566</v>
      </c>
      <c r="AV4" s="4208" t="s">
        <v>557</v>
      </c>
      <c r="AW4" s="4208" t="s">
        <v>558</v>
      </c>
      <c r="AX4" s="4254" t="s">
        <v>567</v>
      </c>
    </row>
    <row r="5" spans="1:52" s="561" customFormat="1" ht="15.75" customHeight="1">
      <c r="A5" s="4270"/>
      <c r="B5" s="4264"/>
      <c r="C5" s="4264"/>
      <c r="D5" s="4264"/>
      <c r="E5" s="4264"/>
      <c r="F5" s="4264"/>
      <c r="G5" s="4264"/>
      <c r="H5" s="4264"/>
      <c r="I5" s="4264"/>
      <c r="J5" s="4264"/>
      <c r="K5" s="4264"/>
      <c r="L5" s="4264"/>
      <c r="M5" s="4264"/>
      <c r="N5" s="4212" t="s">
        <v>1752</v>
      </c>
      <c r="O5" s="4272"/>
      <c r="P5" s="4212" t="s">
        <v>164</v>
      </c>
      <c r="Q5" s="4272"/>
      <c r="R5" s="4273" t="s">
        <v>165</v>
      </c>
      <c r="S5" s="4274"/>
      <c r="T5" s="4247"/>
      <c r="U5" s="4247"/>
      <c r="V5" s="4247"/>
      <c r="W5" s="4247"/>
      <c r="X5" s="4273" t="s">
        <v>166</v>
      </c>
      <c r="Y5" s="4274"/>
      <c r="Z5" s="4273" t="s">
        <v>167</v>
      </c>
      <c r="AA5" s="4274"/>
      <c r="AB5" s="4247"/>
      <c r="AC5" s="4247"/>
      <c r="AD5" s="1392"/>
      <c r="AE5" s="1392"/>
      <c r="AF5" s="4212" t="s">
        <v>568</v>
      </c>
      <c r="AG5" s="4272"/>
      <c r="AH5" s="4264"/>
      <c r="AI5" s="4264"/>
      <c r="AJ5" s="4264"/>
      <c r="AK5" s="4264"/>
      <c r="AL5" s="4264"/>
      <c r="AM5" s="4264"/>
      <c r="AN5" s="4264"/>
      <c r="AO5" s="4256"/>
      <c r="AP5" s="4241"/>
      <c r="AQ5" s="4241"/>
      <c r="AR5" s="4241"/>
      <c r="AS5" s="4241"/>
      <c r="AT5" s="4243"/>
      <c r="AU5" s="4216"/>
      <c r="AV5" s="4264"/>
      <c r="AW5" s="4264"/>
      <c r="AX5" s="4254"/>
    </row>
    <row r="6" spans="1:52" s="561" customFormat="1" ht="151.5" customHeight="1">
      <c r="A6" s="4271"/>
      <c r="B6" s="4220"/>
      <c r="C6" s="4220"/>
      <c r="D6" s="4220"/>
      <c r="E6" s="4220"/>
      <c r="F6" s="4220"/>
      <c r="G6" s="4220"/>
      <c r="H6" s="4220"/>
      <c r="I6" s="4220"/>
      <c r="J6" s="4220"/>
      <c r="K6" s="4220"/>
      <c r="L6" s="4220"/>
      <c r="M6" s="4220"/>
      <c r="N6" s="1381" t="s">
        <v>465</v>
      </c>
      <c r="O6" s="562" t="s">
        <v>466</v>
      </c>
      <c r="P6" s="1381" t="s">
        <v>465</v>
      </c>
      <c r="Q6" s="562" t="s">
        <v>466</v>
      </c>
      <c r="R6" s="562" t="s">
        <v>465</v>
      </c>
      <c r="S6" s="562" t="s">
        <v>466</v>
      </c>
      <c r="T6" s="4248"/>
      <c r="U6" s="4248"/>
      <c r="V6" s="4248"/>
      <c r="W6" s="4248"/>
      <c r="X6" s="562" t="s">
        <v>465</v>
      </c>
      <c r="Y6" s="562" t="s">
        <v>466</v>
      </c>
      <c r="Z6" s="562" t="s">
        <v>465</v>
      </c>
      <c r="AA6" s="562" t="s">
        <v>466</v>
      </c>
      <c r="AB6" s="4248"/>
      <c r="AC6" s="4248"/>
      <c r="AD6" s="1393"/>
      <c r="AE6" s="1393"/>
      <c r="AF6" s="562" t="s">
        <v>465</v>
      </c>
      <c r="AG6" s="562" t="s">
        <v>569</v>
      </c>
      <c r="AH6" s="4220"/>
      <c r="AI6" s="4220"/>
      <c r="AJ6" s="4220"/>
      <c r="AK6" s="4220"/>
      <c r="AL6" s="4220"/>
      <c r="AM6" s="4220"/>
      <c r="AN6" s="4220"/>
      <c r="AO6" s="4256"/>
      <c r="AP6" s="4241"/>
      <c r="AQ6" s="4241"/>
      <c r="AR6" s="4241"/>
      <c r="AS6" s="4241"/>
      <c r="AT6" s="4243"/>
      <c r="AU6" s="4216"/>
      <c r="AV6" s="4220"/>
      <c r="AW6" s="4220"/>
      <c r="AX6" s="4254"/>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41" t="s">
        <v>64</v>
      </c>
      <c r="W4" s="4541"/>
      <c r="X4" s="4541"/>
      <c r="Y4" s="4541"/>
    </row>
    <row r="5" spans="1:25" s="2" customFormat="1" ht="16.5" customHeight="1">
      <c r="A5" s="4658" t="s">
        <v>244</v>
      </c>
      <c r="B5" s="4317" t="s">
        <v>305</v>
      </c>
      <c r="C5" s="4317" t="s">
        <v>2427</v>
      </c>
      <c r="D5" s="4660" t="s">
        <v>306</v>
      </c>
      <c r="E5" s="4661"/>
      <c r="F5" s="4661"/>
      <c r="G5" s="4661"/>
      <c r="H5" s="4661"/>
      <c r="I5" s="4661"/>
      <c r="J5" s="4661"/>
      <c r="K5" s="4661"/>
      <c r="L5" s="4661"/>
      <c r="M5" s="4661"/>
      <c r="N5" s="4661"/>
      <c r="O5" s="4661"/>
      <c r="P5" s="4662"/>
      <c r="Q5" s="4317" t="s">
        <v>2378</v>
      </c>
      <c r="R5" s="4619" t="s">
        <v>2428</v>
      </c>
      <c r="S5" s="4619"/>
      <c r="T5" s="4619"/>
      <c r="U5" s="4619"/>
      <c r="V5" s="4619"/>
      <c r="W5" s="4619"/>
      <c r="X5" s="4619"/>
      <c r="Y5" s="4314" t="s">
        <v>302</v>
      </c>
    </row>
    <row r="6" spans="1:25" s="2" customFormat="1" ht="15.75" customHeight="1">
      <c r="A6" s="4659"/>
      <c r="B6" s="4318"/>
      <c r="C6" s="4318"/>
      <c r="D6" s="4360" t="s">
        <v>307</v>
      </c>
      <c r="E6" s="4318" t="s">
        <v>308</v>
      </c>
      <c r="F6" s="4360" t="s">
        <v>309</v>
      </c>
      <c r="G6" s="4360"/>
      <c r="H6" s="4318" t="s">
        <v>310</v>
      </c>
      <c r="I6" s="4556" t="s">
        <v>309</v>
      </c>
      <c r="J6" s="4557"/>
      <c r="K6" s="4557"/>
      <c r="L6" s="4557"/>
      <c r="M6" s="4557"/>
      <c r="N6" s="4557"/>
      <c r="O6" s="4558"/>
      <c r="P6" s="4360" t="s">
        <v>1702</v>
      </c>
      <c r="Q6" s="4318"/>
      <c r="R6" s="4362" t="s">
        <v>93</v>
      </c>
      <c r="S6" s="4362"/>
      <c r="T6" s="4362"/>
      <c r="U6" s="4362" t="s">
        <v>58</v>
      </c>
      <c r="V6" s="4362"/>
      <c r="W6" s="4362"/>
      <c r="X6" s="4318" t="s">
        <v>87</v>
      </c>
      <c r="Y6" s="4315"/>
    </row>
    <row r="7" spans="1:25" s="2" customFormat="1" ht="15.75" customHeight="1">
      <c r="A7" s="4659"/>
      <c r="B7" s="4318"/>
      <c r="C7" s="4318"/>
      <c r="D7" s="4546"/>
      <c r="E7" s="4318"/>
      <c r="F7" s="4361"/>
      <c r="G7" s="4361"/>
      <c r="H7" s="4318"/>
      <c r="I7" s="4318" t="s">
        <v>238</v>
      </c>
      <c r="J7" s="4318" t="s">
        <v>311</v>
      </c>
      <c r="K7" s="4318"/>
      <c r="L7" s="4318"/>
      <c r="M7" s="4318"/>
      <c r="N7" s="4318"/>
      <c r="O7" s="7"/>
      <c r="P7" s="4546"/>
      <c r="Q7" s="4318"/>
      <c r="R7" s="4318" t="s">
        <v>312</v>
      </c>
      <c r="S7" s="4318" t="s">
        <v>309</v>
      </c>
      <c r="T7" s="4318"/>
      <c r="U7" s="4318" t="s">
        <v>312</v>
      </c>
      <c r="V7" s="4362" t="s">
        <v>309</v>
      </c>
      <c r="W7" s="4362"/>
      <c r="X7" s="4318"/>
      <c r="Y7" s="4315"/>
    </row>
    <row r="8" spans="1:25" s="2" customFormat="1" ht="335.4" customHeight="1">
      <c r="A8" s="4659"/>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56" t="s">
        <v>325</v>
      </c>
      <c r="B22" s="4657"/>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75" t="s">
        <v>2386</v>
      </c>
      <c r="B1" s="4506"/>
      <c r="C1" s="4506"/>
      <c r="D1" s="4506"/>
      <c r="E1" s="4506"/>
    </row>
    <row r="2" spans="1:7">
      <c r="A2" s="4626" t="str">
        <f>'Phụ lục số 7'!A2:Y2</f>
        <v>(Kèm theo Báo cáo số         /BC-UBND ngày      tháng 10 năm 2023 của Ủy ban nhân dân tỉnh Đồng Tháp)</v>
      </c>
      <c r="B2" s="4627"/>
      <c r="C2" s="4627"/>
      <c r="D2" s="4627"/>
      <c r="E2" s="4627"/>
    </row>
    <row r="3" spans="1:7">
      <c r="A3" s="70"/>
      <c r="B3" s="2207"/>
      <c r="C3" s="2207"/>
      <c r="D3" s="2207"/>
      <c r="E3" s="2207"/>
    </row>
    <row r="4" spans="1:7">
      <c r="E4" s="39" t="s">
        <v>64</v>
      </c>
    </row>
    <row r="5" spans="1:7" s="70" customFormat="1" ht="17.399999999999999">
      <c r="A5" s="4569" t="s">
        <v>244</v>
      </c>
      <c r="B5" s="4318" t="s">
        <v>326</v>
      </c>
      <c r="C5" s="4318" t="s">
        <v>1700</v>
      </c>
      <c r="D5" s="4318" t="s">
        <v>327</v>
      </c>
      <c r="E5" s="4318"/>
    </row>
    <row r="6" spans="1:7" s="70" customFormat="1" ht="52.2">
      <c r="A6" s="4569"/>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3" t="s">
        <v>244</v>
      </c>
      <c r="B5" s="4318" t="s">
        <v>305</v>
      </c>
      <c r="C5" s="4318" t="s">
        <v>2724</v>
      </c>
      <c r="D5" s="4318"/>
      <c r="E5" s="4318"/>
      <c r="F5" s="4318" t="s">
        <v>2727</v>
      </c>
      <c r="G5" s="4318"/>
      <c r="H5" s="4318"/>
      <c r="I5" s="4480" t="s">
        <v>916</v>
      </c>
      <c r="J5" s="4480"/>
      <c r="K5" s="4480"/>
      <c r="L5" s="4360" t="s">
        <v>395</v>
      </c>
    </row>
    <row r="6" spans="1:12" s="1319" customFormat="1" ht="72.599999999999994" customHeight="1">
      <c r="A6" s="4663"/>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75" t="s">
        <v>1861</v>
      </c>
      <c r="D1" s="4475"/>
      <c r="E1" s="4475"/>
      <c r="F1" s="4475"/>
      <c r="G1" s="4475"/>
      <c r="H1" s="4475"/>
      <c r="I1" s="4475"/>
      <c r="J1" s="4475"/>
      <c r="K1" s="4475"/>
      <c r="L1" s="4475"/>
      <c r="M1" s="4475"/>
      <c r="N1" s="4475"/>
      <c r="O1" s="4475" t="s">
        <v>1861</v>
      </c>
      <c r="P1" s="4475"/>
      <c r="Q1" s="4475"/>
      <c r="R1" s="4475"/>
      <c r="S1" s="4475"/>
      <c r="T1" s="4475"/>
      <c r="U1" s="4475"/>
      <c r="V1" s="4475"/>
      <c r="W1" s="4475"/>
      <c r="X1" s="4475"/>
      <c r="Y1" s="4475"/>
      <c r="Z1" s="4475"/>
      <c r="AA1" s="4475" t="s">
        <v>1861</v>
      </c>
      <c r="AB1" s="4475"/>
      <c r="AC1" s="4475"/>
      <c r="AD1" s="4475"/>
      <c r="AE1" s="4475"/>
      <c r="AF1" s="4475"/>
      <c r="AG1" s="4475"/>
      <c r="AH1" s="4475"/>
      <c r="AI1" s="4475"/>
      <c r="AJ1" s="4475"/>
      <c r="AK1" s="4475"/>
      <c r="AL1" s="4475"/>
      <c r="AM1" s="4475" t="s">
        <v>1861</v>
      </c>
      <c r="AN1" s="4475"/>
      <c r="AO1" s="4475"/>
      <c r="AP1" s="4475"/>
      <c r="AQ1" s="4475"/>
      <c r="AR1" s="4475"/>
      <c r="AS1" s="4475"/>
      <c r="AT1" s="4475"/>
      <c r="AU1" s="4475"/>
      <c r="AV1" s="4475"/>
      <c r="AW1" s="4475"/>
      <c r="AX1" s="4475"/>
      <c r="AY1" s="4475" t="s">
        <v>1861</v>
      </c>
      <c r="AZ1" s="4475"/>
      <c r="BA1" s="4475"/>
      <c r="BB1" s="4475"/>
      <c r="BC1" s="4475"/>
      <c r="BD1" s="4475"/>
      <c r="BE1" s="4475"/>
      <c r="BF1" s="4475"/>
      <c r="BG1" s="4475"/>
      <c r="BH1" s="4475"/>
      <c r="BI1" s="4475"/>
      <c r="BJ1" s="4475"/>
      <c r="BK1" s="4475" t="s">
        <v>1861</v>
      </c>
      <c r="BL1" s="4475"/>
      <c r="BM1" s="4475"/>
      <c r="BN1" s="4475"/>
      <c r="BO1" s="4475"/>
      <c r="BP1" s="4475"/>
      <c r="BQ1" s="4475"/>
      <c r="BR1" s="4475"/>
      <c r="BS1" s="4475"/>
      <c r="BT1" s="4475"/>
      <c r="BU1" s="4475"/>
      <c r="BV1" s="4475"/>
      <c r="BW1" s="4475" t="s">
        <v>1861</v>
      </c>
      <c r="BX1" s="4475"/>
      <c r="BY1" s="4475"/>
      <c r="BZ1" s="4475"/>
      <c r="CA1" s="4475"/>
      <c r="CB1" s="4475"/>
      <c r="CC1" s="4475"/>
      <c r="CD1" s="4475"/>
      <c r="CE1" s="4475"/>
      <c r="CF1" s="4475"/>
      <c r="CG1" s="4475"/>
      <c r="CH1" s="4475"/>
      <c r="CI1" s="4475" t="s">
        <v>1861</v>
      </c>
      <c r="CJ1" s="4475"/>
      <c r="CK1" s="4475"/>
      <c r="CL1" s="4475"/>
      <c r="CM1" s="4475"/>
      <c r="CN1" s="4475"/>
      <c r="CO1" s="4475"/>
      <c r="CP1" s="4475"/>
      <c r="CQ1" s="4475"/>
      <c r="CR1" s="4475"/>
      <c r="CS1" s="4475"/>
      <c r="CT1" s="4475"/>
      <c r="CU1" s="4475" t="s">
        <v>1861</v>
      </c>
      <c r="CV1" s="4475"/>
      <c r="CW1" s="4475"/>
      <c r="CX1" s="4475"/>
      <c r="CY1" s="4475"/>
      <c r="CZ1" s="4475"/>
      <c r="DA1" s="4475"/>
      <c r="DB1" s="4475"/>
      <c r="DC1" s="4475"/>
      <c r="DD1" s="4475"/>
      <c r="DE1" s="4475"/>
      <c r="DF1" s="4475"/>
      <c r="DG1" s="4475" t="s">
        <v>1861</v>
      </c>
      <c r="DH1" s="4475"/>
      <c r="DI1" s="4475"/>
      <c r="DJ1" s="4475"/>
      <c r="DK1" s="4475"/>
      <c r="DL1" s="4475"/>
      <c r="DM1" s="4475"/>
      <c r="DN1" s="4475"/>
      <c r="DO1" s="4475"/>
      <c r="DP1" s="4475"/>
      <c r="DQ1" s="4475"/>
      <c r="DR1" s="4475"/>
      <c r="DS1" s="4475" t="s">
        <v>1861</v>
      </c>
      <c r="DT1" s="4475"/>
      <c r="DU1" s="4475"/>
      <c r="DV1" s="4475"/>
      <c r="DW1" s="4475"/>
      <c r="DX1" s="4475"/>
      <c r="DY1" s="4475"/>
      <c r="DZ1" s="4475"/>
      <c r="EA1" s="4475"/>
      <c r="EB1" s="4475"/>
      <c r="EC1" s="4475"/>
      <c r="ED1" s="4475"/>
      <c r="EE1" s="4475" t="s">
        <v>1861</v>
      </c>
      <c r="EF1" s="4475"/>
      <c r="EG1" s="4475"/>
      <c r="EH1" s="4475"/>
      <c r="EI1" s="4475"/>
      <c r="EJ1" s="4475"/>
      <c r="EK1" s="4475"/>
      <c r="EL1" s="4475"/>
      <c r="EM1" s="4475"/>
      <c r="EN1" s="4475"/>
      <c r="EO1" s="4475"/>
      <c r="EP1" s="4475"/>
      <c r="EQ1" s="4475" t="s">
        <v>1861</v>
      </c>
      <c r="ER1" s="4475"/>
      <c r="ES1" s="4475"/>
      <c r="ET1" s="4475"/>
      <c r="EU1" s="4475"/>
      <c r="EV1" s="4475"/>
      <c r="EW1" s="4475"/>
      <c r="EX1" s="4475"/>
      <c r="EY1" s="4475"/>
      <c r="EZ1" s="4475"/>
      <c r="FA1" s="4475"/>
      <c r="FB1" s="4475"/>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0" t="s">
        <v>244</v>
      </c>
      <c r="B4" s="4480" t="s">
        <v>326</v>
      </c>
      <c r="C4" s="4328" t="s">
        <v>332</v>
      </c>
      <c r="D4" s="4328"/>
      <c r="E4" s="4328"/>
      <c r="F4" s="4328"/>
      <c r="G4" s="4328"/>
      <c r="H4" s="4328"/>
      <c r="I4" s="4328"/>
      <c r="J4" s="4328"/>
      <c r="K4" s="4328"/>
      <c r="L4" s="4328"/>
      <c r="M4" s="4328"/>
      <c r="N4" s="4328"/>
      <c r="O4" s="4480" t="s">
        <v>1850</v>
      </c>
      <c r="P4" s="4480"/>
      <c r="Q4" s="4480"/>
      <c r="R4" s="4480"/>
      <c r="S4" s="4480"/>
      <c r="T4" s="4480"/>
      <c r="U4" s="4480"/>
      <c r="V4" s="4480"/>
      <c r="W4" s="4480"/>
      <c r="X4" s="4480"/>
      <c r="Y4" s="4480"/>
      <c r="Z4" s="4480"/>
      <c r="AA4" s="4480" t="s">
        <v>333</v>
      </c>
      <c r="AB4" s="4480"/>
      <c r="AC4" s="4480"/>
      <c r="AD4" s="4480"/>
      <c r="AE4" s="4480"/>
      <c r="AF4" s="4480"/>
      <c r="AG4" s="4480"/>
      <c r="AH4" s="4480"/>
      <c r="AI4" s="4480"/>
      <c r="AJ4" s="4480"/>
      <c r="AK4" s="4480"/>
      <c r="AL4" s="4480"/>
      <c r="AM4" s="4480" t="s">
        <v>1853</v>
      </c>
      <c r="AN4" s="4480"/>
      <c r="AO4" s="4480"/>
      <c r="AP4" s="4480"/>
      <c r="AQ4" s="4480"/>
      <c r="AR4" s="4480"/>
      <c r="AS4" s="4480"/>
      <c r="AT4" s="4480"/>
      <c r="AU4" s="4480"/>
      <c r="AV4" s="4480"/>
      <c r="AW4" s="4480"/>
      <c r="AX4" s="4480"/>
      <c r="AY4" s="4480" t="s">
        <v>1854</v>
      </c>
      <c r="AZ4" s="4480"/>
      <c r="BA4" s="4480"/>
      <c r="BB4" s="4480"/>
      <c r="BC4" s="4480"/>
      <c r="BD4" s="4480"/>
      <c r="BE4" s="4480"/>
      <c r="BF4" s="4480"/>
      <c r="BG4" s="4480"/>
      <c r="BH4" s="4480"/>
      <c r="BI4" s="4480"/>
      <c r="BJ4" s="4480"/>
      <c r="BK4" s="4480" t="s">
        <v>1855</v>
      </c>
      <c r="BL4" s="4480"/>
      <c r="BM4" s="4480"/>
      <c r="BN4" s="4480"/>
      <c r="BO4" s="4480"/>
      <c r="BP4" s="4480"/>
      <c r="BQ4" s="4480"/>
      <c r="BR4" s="4480"/>
      <c r="BS4" s="4480"/>
      <c r="BT4" s="4480"/>
      <c r="BU4" s="4480"/>
      <c r="BV4" s="4480"/>
      <c r="BW4" s="4480" t="s">
        <v>334</v>
      </c>
      <c r="BX4" s="4480"/>
      <c r="BY4" s="4480"/>
      <c r="BZ4" s="4480"/>
      <c r="CA4" s="4480"/>
      <c r="CB4" s="4480"/>
      <c r="CC4" s="4480"/>
      <c r="CD4" s="4480"/>
      <c r="CE4" s="4480"/>
      <c r="CF4" s="4480"/>
      <c r="CG4" s="4480"/>
      <c r="CH4" s="4480"/>
      <c r="CI4" s="4480" t="s">
        <v>1856</v>
      </c>
      <c r="CJ4" s="4480"/>
      <c r="CK4" s="4480"/>
      <c r="CL4" s="4480"/>
      <c r="CM4" s="4480"/>
      <c r="CN4" s="4480"/>
      <c r="CO4" s="4480"/>
      <c r="CP4" s="4480"/>
      <c r="CQ4" s="4480"/>
      <c r="CR4" s="4480"/>
      <c r="CS4" s="4480"/>
      <c r="CT4" s="4480"/>
      <c r="CU4" s="4667" t="s">
        <v>1857</v>
      </c>
      <c r="CV4" s="4667"/>
      <c r="CW4" s="4667"/>
      <c r="CX4" s="4667"/>
      <c r="CY4" s="4667"/>
      <c r="CZ4" s="4667"/>
      <c r="DA4" s="4667"/>
      <c r="DB4" s="4667"/>
      <c r="DC4" s="4667"/>
      <c r="DD4" s="4667"/>
      <c r="DE4" s="4667"/>
      <c r="DF4" s="4667"/>
      <c r="DG4" s="4667" t="s">
        <v>1858</v>
      </c>
      <c r="DH4" s="4667"/>
      <c r="DI4" s="4667"/>
      <c r="DJ4" s="4667"/>
      <c r="DK4" s="4667"/>
      <c r="DL4" s="4667"/>
      <c r="DM4" s="4667"/>
      <c r="DN4" s="4667"/>
      <c r="DO4" s="4667"/>
      <c r="DP4" s="4667"/>
      <c r="DQ4" s="4667"/>
      <c r="DR4" s="4667"/>
      <c r="DS4" s="4667" t="s">
        <v>1859</v>
      </c>
      <c r="DT4" s="4667"/>
      <c r="DU4" s="4667"/>
      <c r="DV4" s="4667"/>
      <c r="DW4" s="4667"/>
      <c r="DX4" s="4667"/>
      <c r="DY4" s="4667"/>
      <c r="DZ4" s="4667"/>
      <c r="EA4" s="4667"/>
      <c r="EB4" s="4667"/>
      <c r="EC4" s="4667"/>
      <c r="ED4" s="4667"/>
      <c r="EE4" s="4480" t="s">
        <v>335</v>
      </c>
      <c r="EF4" s="4480"/>
      <c r="EG4" s="4480"/>
      <c r="EH4" s="4480"/>
      <c r="EI4" s="4480"/>
      <c r="EJ4" s="4480"/>
      <c r="EK4" s="4480"/>
      <c r="EL4" s="4480"/>
      <c r="EM4" s="4480"/>
      <c r="EN4" s="4480"/>
      <c r="EO4" s="4480"/>
      <c r="EP4" s="4480"/>
      <c r="EQ4" s="4670" t="s">
        <v>1860</v>
      </c>
      <c r="ER4" s="4670"/>
      <c r="ES4" s="4670"/>
      <c r="ET4" s="4670"/>
      <c r="EU4" s="4670"/>
      <c r="EV4" s="4670"/>
      <c r="EW4" s="4670"/>
      <c r="EX4" s="4670"/>
      <c r="EY4" s="4670"/>
      <c r="EZ4" s="4670"/>
      <c r="FA4" s="4670"/>
      <c r="FB4" s="4670"/>
    </row>
    <row r="5" spans="1:162" s="210" customFormat="1" ht="25.5" customHeight="1">
      <c r="A5" s="4570"/>
      <c r="B5" s="4480"/>
      <c r="C5" s="4328" t="s">
        <v>184</v>
      </c>
      <c r="D5" s="4328"/>
      <c r="E5" s="4328" t="s">
        <v>2557</v>
      </c>
      <c r="F5" s="4328"/>
      <c r="G5" s="4328" t="s">
        <v>1849</v>
      </c>
      <c r="H5" s="4328"/>
      <c r="I5" s="4328" t="s">
        <v>209</v>
      </c>
      <c r="J5" s="4328"/>
      <c r="K5" s="4671" t="s">
        <v>337</v>
      </c>
      <c r="L5" s="4671"/>
      <c r="M5" s="4671"/>
      <c r="N5" s="4671"/>
      <c r="O5" s="4480" t="str">
        <f>C5</f>
        <v>Dự toán 2023</v>
      </c>
      <c r="P5" s="4480"/>
      <c r="Q5" s="4667" t="str">
        <f>E5</f>
        <v xml:space="preserve">TH 8 tháng </v>
      </c>
      <c r="R5" s="4667"/>
      <c r="S5" s="4328" t="str">
        <f>G5</f>
        <v>ƯTH năm 2023</v>
      </c>
      <c r="T5" s="4328"/>
      <c r="U5" s="4480" t="str">
        <f>I5</f>
        <v>Dự toán 2024</v>
      </c>
      <c r="V5" s="4480"/>
      <c r="W5" s="4668" t="s">
        <v>337</v>
      </c>
      <c r="X5" s="4668"/>
      <c r="Y5" s="4668"/>
      <c r="Z5" s="4668"/>
      <c r="AA5" s="4480" t="str">
        <f>O5</f>
        <v>Dự toán 2023</v>
      </c>
      <c r="AB5" s="4480"/>
      <c r="AC5" s="4667" t="str">
        <f>Q5</f>
        <v xml:space="preserve">TH 8 tháng </v>
      </c>
      <c r="AD5" s="4667"/>
      <c r="AE5" s="4328" t="str">
        <f>S5</f>
        <v>ƯTH năm 2023</v>
      </c>
      <c r="AF5" s="4328"/>
      <c r="AG5" s="4480" t="str">
        <f>U5</f>
        <v>Dự toán 2024</v>
      </c>
      <c r="AH5" s="4480"/>
      <c r="AI5" s="4668" t="s">
        <v>337</v>
      </c>
      <c r="AJ5" s="4668"/>
      <c r="AK5" s="4668"/>
      <c r="AL5" s="4668"/>
      <c r="AM5" s="4480" t="str">
        <f>AA5</f>
        <v>Dự toán 2023</v>
      </c>
      <c r="AN5" s="4480"/>
      <c r="AO5" s="4667" t="str">
        <f>AC5</f>
        <v xml:space="preserve">TH 8 tháng </v>
      </c>
      <c r="AP5" s="4667"/>
      <c r="AQ5" s="4328" t="str">
        <f>AE5</f>
        <v>ƯTH năm 2023</v>
      </c>
      <c r="AR5" s="4328"/>
      <c r="AS5" s="4480" t="str">
        <f>AG5</f>
        <v>Dự toán 2024</v>
      </c>
      <c r="AT5" s="4480"/>
      <c r="AU5" s="4668" t="s">
        <v>337</v>
      </c>
      <c r="AV5" s="4668"/>
      <c r="AW5" s="4668"/>
      <c r="AX5" s="4668"/>
      <c r="AY5" s="4480" t="str">
        <f>AM5</f>
        <v>Dự toán 2023</v>
      </c>
      <c r="AZ5" s="4480"/>
      <c r="BA5" s="4667" t="str">
        <f>AO5</f>
        <v xml:space="preserve">TH 8 tháng </v>
      </c>
      <c r="BB5" s="4667"/>
      <c r="BC5" s="4480" t="str">
        <f>AQ5</f>
        <v>ƯTH năm 2023</v>
      </c>
      <c r="BD5" s="4480"/>
      <c r="BE5" s="4480" t="str">
        <f>AS5</f>
        <v>Dự toán 2024</v>
      </c>
      <c r="BF5" s="4480"/>
      <c r="BG5" s="4668" t="s">
        <v>337</v>
      </c>
      <c r="BH5" s="4668"/>
      <c r="BI5" s="4668"/>
      <c r="BJ5" s="4668"/>
      <c r="BK5" s="4480" t="str">
        <f>AY5</f>
        <v>Dự toán 2023</v>
      </c>
      <c r="BL5" s="4480"/>
      <c r="BM5" s="4667" t="str">
        <f>BA5</f>
        <v xml:space="preserve">TH 8 tháng </v>
      </c>
      <c r="BN5" s="4667"/>
      <c r="BO5" s="4328" t="str">
        <f>BC5</f>
        <v>ƯTH năm 2023</v>
      </c>
      <c r="BP5" s="4328"/>
      <c r="BQ5" s="4480" t="str">
        <f>BE5</f>
        <v>Dự toán 2024</v>
      </c>
      <c r="BR5" s="4480"/>
      <c r="BS5" s="4668" t="s">
        <v>337</v>
      </c>
      <c r="BT5" s="4668"/>
      <c r="BU5" s="4668"/>
      <c r="BV5" s="4668"/>
      <c r="BW5" s="4480" t="str">
        <f>BK5</f>
        <v>Dự toán 2023</v>
      </c>
      <c r="BX5" s="4480"/>
      <c r="BY5" s="4667" t="str">
        <f>BM5</f>
        <v xml:space="preserve">TH 8 tháng </v>
      </c>
      <c r="BZ5" s="4667"/>
      <c r="CA5" s="4328" t="str">
        <f>BO5</f>
        <v>ƯTH năm 2023</v>
      </c>
      <c r="CB5" s="4328"/>
      <c r="CC5" s="4480" t="str">
        <f>BQ5</f>
        <v>Dự toán 2024</v>
      </c>
      <c r="CD5" s="4480"/>
      <c r="CE5" s="4668" t="s">
        <v>337</v>
      </c>
      <c r="CF5" s="4668"/>
      <c r="CG5" s="4668"/>
      <c r="CH5" s="4668"/>
      <c r="CI5" s="4480" t="str">
        <f>BW5</f>
        <v>Dự toán 2023</v>
      </c>
      <c r="CJ5" s="4480"/>
      <c r="CK5" s="4667" t="str">
        <f>BY5</f>
        <v xml:space="preserve">TH 8 tháng </v>
      </c>
      <c r="CL5" s="4667"/>
      <c r="CM5" s="4328" t="str">
        <f>CA5</f>
        <v>ƯTH năm 2023</v>
      </c>
      <c r="CN5" s="4328"/>
      <c r="CO5" s="4480" t="str">
        <f>CC5</f>
        <v>Dự toán 2024</v>
      </c>
      <c r="CP5" s="4480"/>
      <c r="CQ5" s="4668" t="s">
        <v>337</v>
      </c>
      <c r="CR5" s="4668"/>
      <c r="CS5" s="4668"/>
      <c r="CT5" s="4668"/>
      <c r="CU5" s="4480" t="str">
        <f>CI5</f>
        <v>Dự toán 2023</v>
      </c>
      <c r="CV5" s="4480"/>
      <c r="CW5" s="4667" t="str">
        <f>CK5</f>
        <v xml:space="preserve">TH 8 tháng </v>
      </c>
      <c r="CX5" s="4667"/>
      <c r="CY5" s="4480" t="str">
        <f>CM5</f>
        <v>ƯTH năm 2023</v>
      </c>
      <c r="CZ5" s="4480"/>
      <c r="DA5" s="4480" t="str">
        <f>CO5</f>
        <v>Dự toán 2024</v>
      </c>
      <c r="DB5" s="4480"/>
      <c r="DC5" s="4668" t="s">
        <v>337</v>
      </c>
      <c r="DD5" s="4668"/>
      <c r="DE5" s="4668"/>
      <c r="DF5" s="4668"/>
      <c r="DG5" s="4667" t="str">
        <f>CU5</f>
        <v>Dự toán 2023</v>
      </c>
      <c r="DH5" s="4667"/>
      <c r="DI5" s="4667" t="str">
        <f>CW5</f>
        <v xml:space="preserve">TH 8 tháng </v>
      </c>
      <c r="DJ5" s="4667"/>
      <c r="DK5" s="4667" t="str">
        <f>CY5</f>
        <v>ƯTH năm 2023</v>
      </c>
      <c r="DL5" s="4667"/>
      <c r="DM5" s="4667" t="str">
        <f>DA5</f>
        <v>Dự toán 2024</v>
      </c>
      <c r="DN5" s="4667"/>
      <c r="DO5" s="4669" t="s">
        <v>337</v>
      </c>
      <c r="DP5" s="4669"/>
      <c r="DQ5" s="4669"/>
      <c r="DR5" s="4669"/>
      <c r="DS5" s="4667" t="str">
        <f>DG5</f>
        <v>Dự toán 2023</v>
      </c>
      <c r="DT5" s="4667"/>
      <c r="DU5" s="4667" t="str">
        <f>DI5</f>
        <v xml:space="preserve">TH 8 tháng </v>
      </c>
      <c r="DV5" s="4667"/>
      <c r="DW5" s="4328" t="str">
        <f>DK5</f>
        <v>ƯTH năm 2023</v>
      </c>
      <c r="DX5" s="4328"/>
      <c r="DY5" s="4667" t="str">
        <f>DM5</f>
        <v>Dự toán 2024</v>
      </c>
      <c r="DZ5" s="4667"/>
      <c r="EA5" s="4669" t="s">
        <v>337</v>
      </c>
      <c r="EB5" s="4669"/>
      <c r="EC5" s="4669"/>
      <c r="ED5" s="4669"/>
      <c r="EE5" s="4480" t="str">
        <f>DS5</f>
        <v>Dự toán 2023</v>
      </c>
      <c r="EF5" s="4480"/>
      <c r="EG5" s="4667" t="str">
        <f>DU5</f>
        <v xml:space="preserve">TH 8 tháng </v>
      </c>
      <c r="EH5" s="4667"/>
      <c r="EI5" s="4480" t="str">
        <f>DW5</f>
        <v>ƯTH năm 2023</v>
      </c>
      <c r="EJ5" s="4480"/>
      <c r="EK5" s="4480" t="str">
        <f>DY5</f>
        <v>Dự toán 2024</v>
      </c>
      <c r="EL5" s="4480"/>
      <c r="EM5" s="4668" t="s">
        <v>337</v>
      </c>
      <c r="EN5" s="4668"/>
      <c r="EO5" s="4668"/>
      <c r="EP5" s="4668"/>
      <c r="EQ5" s="4480" t="str">
        <f>EE5</f>
        <v>Dự toán 2023</v>
      </c>
      <c r="ER5" s="4480"/>
      <c r="ES5" s="4667" t="str">
        <f>EG5</f>
        <v xml:space="preserve">TH 8 tháng </v>
      </c>
      <c r="ET5" s="4667"/>
      <c r="EU5" s="4480" t="str">
        <f>EI5</f>
        <v>ƯTH năm 2023</v>
      </c>
      <c r="EV5" s="4480"/>
      <c r="EW5" s="4480" t="str">
        <f>EK5</f>
        <v>Dự toán 2024</v>
      </c>
      <c r="EX5" s="4480"/>
      <c r="EY5" s="4668" t="s">
        <v>337</v>
      </c>
      <c r="EZ5" s="4668"/>
      <c r="FA5" s="4668"/>
      <c r="FB5" s="4668"/>
      <c r="FC5" s="4480" t="s">
        <v>338</v>
      </c>
      <c r="FD5" s="4480"/>
      <c r="FE5" s="4480"/>
      <c r="FF5" s="4480"/>
    </row>
    <row r="6" spans="1:162" s="210" customFormat="1" ht="43.5" customHeight="1">
      <c r="A6" s="4570"/>
      <c r="B6" s="4480"/>
      <c r="C6" s="4328" t="s">
        <v>339</v>
      </c>
      <c r="D6" s="4330" t="s">
        <v>340</v>
      </c>
      <c r="E6" s="4328" t="s">
        <v>339</v>
      </c>
      <c r="F6" s="4330" t="s">
        <v>340</v>
      </c>
      <c r="G6" s="4328" t="s">
        <v>339</v>
      </c>
      <c r="H6" s="4330" t="s">
        <v>340</v>
      </c>
      <c r="I6" s="4328" t="s">
        <v>339</v>
      </c>
      <c r="J6" s="4330" t="s">
        <v>340</v>
      </c>
      <c r="K6" s="4330" t="s">
        <v>1851</v>
      </c>
      <c r="L6" s="4330"/>
      <c r="M6" s="4330" t="s">
        <v>1852</v>
      </c>
      <c r="N6" s="4330"/>
      <c r="O6" s="4480" t="s">
        <v>339</v>
      </c>
      <c r="P6" s="4318" t="s">
        <v>340</v>
      </c>
      <c r="Q6" s="4667" t="s">
        <v>339</v>
      </c>
      <c r="R6" s="4666" t="s">
        <v>340</v>
      </c>
      <c r="S6" s="4328" t="s">
        <v>339</v>
      </c>
      <c r="T6" s="4330" t="s">
        <v>340</v>
      </c>
      <c r="U6" s="4480" t="s">
        <v>339</v>
      </c>
      <c r="V6" s="4318" t="s">
        <v>340</v>
      </c>
      <c r="W6" s="4318" t="str">
        <f>K6</f>
        <v>DT24/ UTH23</v>
      </c>
      <c r="X6" s="4318"/>
      <c r="Y6" s="4318" t="str">
        <f>M6</f>
        <v>UTH23/ DT23</v>
      </c>
      <c r="Z6" s="4318"/>
      <c r="AA6" s="4480" t="s">
        <v>339</v>
      </c>
      <c r="AB6" s="4318" t="s">
        <v>340</v>
      </c>
      <c r="AC6" s="4667" t="s">
        <v>339</v>
      </c>
      <c r="AD6" s="4666" t="s">
        <v>340</v>
      </c>
      <c r="AE6" s="4328" t="s">
        <v>339</v>
      </c>
      <c r="AF6" s="4330" t="s">
        <v>340</v>
      </c>
      <c r="AG6" s="4480" t="s">
        <v>339</v>
      </c>
      <c r="AH6" s="4318" t="s">
        <v>340</v>
      </c>
      <c r="AI6" s="4318" t="str">
        <f>W6</f>
        <v>DT24/ UTH23</v>
      </c>
      <c r="AJ6" s="4318"/>
      <c r="AK6" s="4318" t="str">
        <f>Y6</f>
        <v>UTH23/ DT23</v>
      </c>
      <c r="AL6" s="4318"/>
      <c r="AM6" s="4480" t="s">
        <v>339</v>
      </c>
      <c r="AN6" s="4318" t="s">
        <v>340</v>
      </c>
      <c r="AO6" s="4480" t="s">
        <v>339</v>
      </c>
      <c r="AP6" s="4318" t="s">
        <v>340</v>
      </c>
      <c r="AQ6" s="4480" t="s">
        <v>339</v>
      </c>
      <c r="AR6" s="4318" t="s">
        <v>340</v>
      </c>
      <c r="AS6" s="4480" t="s">
        <v>339</v>
      </c>
      <c r="AT6" s="4318" t="s">
        <v>340</v>
      </c>
      <c r="AU6" s="4318" t="str">
        <f>AI6</f>
        <v>DT24/ UTH23</v>
      </c>
      <c r="AV6" s="4318"/>
      <c r="AW6" s="4318" t="str">
        <f>AK6</f>
        <v>UTH23/ DT23</v>
      </c>
      <c r="AX6" s="4318"/>
      <c r="AY6" s="4480" t="s">
        <v>339</v>
      </c>
      <c r="AZ6" s="4318" t="s">
        <v>340</v>
      </c>
      <c r="BA6" s="4667" t="s">
        <v>339</v>
      </c>
      <c r="BB6" s="4666" t="s">
        <v>340</v>
      </c>
      <c r="BC6" s="4480" t="s">
        <v>339</v>
      </c>
      <c r="BD6" s="4318" t="s">
        <v>340</v>
      </c>
      <c r="BE6" s="4480" t="s">
        <v>339</v>
      </c>
      <c r="BF6" s="4318" t="s">
        <v>340</v>
      </c>
      <c r="BG6" s="4318" t="str">
        <f>AU6</f>
        <v>DT24/ UTH23</v>
      </c>
      <c r="BH6" s="4318"/>
      <c r="BI6" s="4318" t="str">
        <f>AW6</f>
        <v>UTH23/ DT23</v>
      </c>
      <c r="BJ6" s="4318"/>
      <c r="BK6" s="4480" t="s">
        <v>339</v>
      </c>
      <c r="BL6" s="4318" t="s">
        <v>340</v>
      </c>
      <c r="BM6" s="4480" t="s">
        <v>339</v>
      </c>
      <c r="BN6" s="4318" t="s">
        <v>340</v>
      </c>
      <c r="BO6" s="4480" t="s">
        <v>339</v>
      </c>
      <c r="BP6" s="4318" t="s">
        <v>340</v>
      </c>
      <c r="BQ6" s="4480" t="s">
        <v>339</v>
      </c>
      <c r="BR6" s="4318" t="s">
        <v>340</v>
      </c>
      <c r="BS6" s="4318" t="str">
        <f>BG6</f>
        <v>DT24/ UTH23</v>
      </c>
      <c r="BT6" s="4318"/>
      <c r="BU6" s="4318" t="str">
        <f>BI6</f>
        <v>UTH23/ DT23</v>
      </c>
      <c r="BV6" s="4318"/>
      <c r="BW6" s="4480" t="s">
        <v>339</v>
      </c>
      <c r="BX6" s="4318" t="s">
        <v>340</v>
      </c>
      <c r="BY6" s="4667" t="s">
        <v>339</v>
      </c>
      <c r="BZ6" s="4666" t="s">
        <v>340</v>
      </c>
      <c r="CA6" s="4328" t="s">
        <v>339</v>
      </c>
      <c r="CB6" s="4330" t="s">
        <v>340</v>
      </c>
      <c r="CC6" s="4480" t="s">
        <v>339</v>
      </c>
      <c r="CD6" s="4318" t="s">
        <v>340</v>
      </c>
      <c r="CE6" s="4318" t="str">
        <f>BS6</f>
        <v>DT24/ UTH23</v>
      </c>
      <c r="CF6" s="4318"/>
      <c r="CG6" s="4318" t="str">
        <f>BU6</f>
        <v>UTH23/ DT23</v>
      </c>
      <c r="CH6" s="4318"/>
      <c r="CI6" s="4480" t="s">
        <v>339</v>
      </c>
      <c r="CJ6" s="4318" t="s">
        <v>340</v>
      </c>
      <c r="CK6" s="4480" t="s">
        <v>339</v>
      </c>
      <c r="CL6" s="4318" t="s">
        <v>340</v>
      </c>
      <c r="CM6" s="4480" t="s">
        <v>339</v>
      </c>
      <c r="CN6" s="4318" t="s">
        <v>340</v>
      </c>
      <c r="CO6" s="4480" t="s">
        <v>339</v>
      </c>
      <c r="CP6" s="4318" t="s">
        <v>340</v>
      </c>
      <c r="CQ6" s="4318" t="str">
        <f>CE6</f>
        <v>DT24/ UTH23</v>
      </c>
      <c r="CR6" s="4318"/>
      <c r="CS6" s="4318" t="str">
        <f>CG6</f>
        <v>UTH23/ DT23</v>
      </c>
      <c r="CT6" s="4318"/>
      <c r="CU6" s="4480" t="s">
        <v>339</v>
      </c>
      <c r="CV6" s="4318" t="s">
        <v>340</v>
      </c>
      <c r="CW6" s="4480" t="s">
        <v>339</v>
      </c>
      <c r="CX6" s="4318" t="s">
        <v>340</v>
      </c>
      <c r="CY6" s="4480" t="s">
        <v>339</v>
      </c>
      <c r="CZ6" s="4318" t="s">
        <v>340</v>
      </c>
      <c r="DA6" s="4480" t="s">
        <v>339</v>
      </c>
      <c r="DB6" s="4318" t="s">
        <v>340</v>
      </c>
      <c r="DC6" s="4318" t="str">
        <f>CQ6</f>
        <v>DT24/ UTH23</v>
      </c>
      <c r="DD6" s="4318"/>
      <c r="DE6" s="4318" t="str">
        <f>CS6</f>
        <v>UTH23/ DT23</v>
      </c>
      <c r="DF6" s="4318"/>
      <c r="DG6" s="4480" t="s">
        <v>339</v>
      </c>
      <c r="DH6" s="4318" t="s">
        <v>340</v>
      </c>
      <c r="DI6" s="4667" t="s">
        <v>339</v>
      </c>
      <c r="DJ6" s="4666" t="s">
        <v>340</v>
      </c>
      <c r="DK6" s="4667" t="s">
        <v>339</v>
      </c>
      <c r="DL6" s="4666" t="s">
        <v>340</v>
      </c>
      <c r="DM6" s="4667" t="s">
        <v>339</v>
      </c>
      <c r="DN6" s="4666" t="s">
        <v>340</v>
      </c>
      <c r="DO6" s="4318" t="str">
        <f>DC6</f>
        <v>DT24/ UTH23</v>
      </c>
      <c r="DP6" s="4318"/>
      <c r="DQ6" s="4318" t="str">
        <f>DE6</f>
        <v>UTH23/ DT23</v>
      </c>
      <c r="DR6" s="4318"/>
      <c r="DS6" s="4480" t="s">
        <v>339</v>
      </c>
      <c r="DT6" s="4318" t="s">
        <v>340</v>
      </c>
      <c r="DU6" s="4667" t="s">
        <v>339</v>
      </c>
      <c r="DV6" s="4666" t="s">
        <v>340</v>
      </c>
      <c r="DW6" s="4328" t="s">
        <v>339</v>
      </c>
      <c r="DX6" s="4330" t="s">
        <v>340</v>
      </c>
      <c r="DY6" s="4480" t="s">
        <v>339</v>
      </c>
      <c r="DZ6" s="4318" t="s">
        <v>340</v>
      </c>
      <c r="EA6" s="4318" t="str">
        <f>DO6</f>
        <v>DT24/ UTH23</v>
      </c>
      <c r="EB6" s="4318"/>
      <c r="EC6" s="4318" t="str">
        <f>DQ6</f>
        <v>UTH23/ DT23</v>
      </c>
      <c r="ED6" s="4318"/>
      <c r="EE6" s="4480" t="s">
        <v>339</v>
      </c>
      <c r="EF6" s="4318" t="s">
        <v>340</v>
      </c>
      <c r="EG6" s="4667" t="s">
        <v>339</v>
      </c>
      <c r="EH6" s="4666" t="s">
        <v>340</v>
      </c>
      <c r="EI6" s="4480" t="s">
        <v>339</v>
      </c>
      <c r="EJ6" s="4318" t="s">
        <v>340</v>
      </c>
      <c r="EK6" s="4328" t="s">
        <v>339</v>
      </c>
      <c r="EL6" s="4330" t="s">
        <v>340</v>
      </c>
      <c r="EM6" s="4318" t="str">
        <f>EA6</f>
        <v>DT24/ UTH23</v>
      </c>
      <c r="EN6" s="4318"/>
      <c r="EO6" s="4318" t="str">
        <f>EC6</f>
        <v>UTH23/ DT23</v>
      </c>
      <c r="EP6" s="4318"/>
      <c r="EQ6" s="4480" t="s">
        <v>339</v>
      </c>
      <c r="ER6" s="4318" t="s">
        <v>340</v>
      </c>
      <c r="ES6" s="4667" t="s">
        <v>339</v>
      </c>
      <c r="ET6" s="4666" t="s">
        <v>340</v>
      </c>
      <c r="EU6" s="4480" t="s">
        <v>339</v>
      </c>
      <c r="EV6" s="4318" t="s">
        <v>340</v>
      </c>
      <c r="EW6" s="4480" t="s">
        <v>339</v>
      </c>
      <c r="EX6" s="4318" t="s">
        <v>340</v>
      </c>
      <c r="EY6" s="4318" t="str">
        <f>EM6</f>
        <v>DT24/ UTH23</v>
      </c>
      <c r="EZ6" s="4318"/>
      <c r="FA6" s="4318" t="str">
        <f>EO6</f>
        <v>UTH23/ DT23</v>
      </c>
      <c r="FB6" s="4318"/>
      <c r="FC6" s="4318" t="s">
        <v>341</v>
      </c>
      <c r="FD6" s="4318" t="s">
        <v>342</v>
      </c>
      <c r="FE6" s="4664" t="s">
        <v>343</v>
      </c>
      <c r="FF6" s="4664" t="s">
        <v>344</v>
      </c>
    </row>
    <row r="7" spans="1:162" s="210" customFormat="1" ht="54.75" customHeight="1">
      <c r="A7" s="4570"/>
      <c r="B7" s="4480"/>
      <c r="C7" s="4328"/>
      <c r="D7" s="4330"/>
      <c r="E7" s="4328"/>
      <c r="F7" s="4330"/>
      <c r="G7" s="4328"/>
      <c r="H7" s="4330"/>
      <c r="I7" s="4328"/>
      <c r="J7" s="4330"/>
      <c r="K7" s="1396" t="s">
        <v>345</v>
      </c>
      <c r="L7" s="1396" t="s">
        <v>346</v>
      </c>
      <c r="M7" s="1396" t="s">
        <v>345</v>
      </c>
      <c r="N7" s="1396" t="s">
        <v>346</v>
      </c>
      <c r="O7" s="4480"/>
      <c r="P7" s="4318"/>
      <c r="Q7" s="4667"/>
      <c r="R7" s="4666"/>
      <c r="S7" s="4328"/>
      <c r="T7" s="4330"/>
      <c r="U7" s="4480"/>
      <c r="V7" s="4318"/>
      <c r="W7" s="7" t="s">
        <v>345</v>
      </c>
      <c r="X7" s="7" t="s">
        <v>346</v>
      </c>
      <c r="Y7" s="7" t="s">
        <v>345</v>
      </c>
      <c r="Z7" s="7" t="s">
        <v>346</v>
      </c>
      <c r="AA7" s="4480"/>
      <c r="AB7" s="4318"/>
      <c r="AC7" s="4667"/>
      <c r="AD7" s="4666"/>
      <c r="AE7" s="4328"/>
      <c r="AF7" s="4330"/>
      <c r="AG7" s="4480"/>
      <c r="AH7" s="4318"/>
      <c r="AI7" s="7" t="s">
        <v>345</v>
      </c>
      <c r="AJ7" s="7" t="s">
        <v>346</v>
      </c>
      <c r="AK7" s="7" t="s">
        <v>345</v>
      </c>
      <c r="AL7" s="7" t="s">
        <v>346</v>
      </c>
      <c r="AM7" s="4480"/>
      <c r="AN7" s="4318"/>
      <c r="AO7" s="4480"/>
      <c r="AP7" s="4318"/>
      <c r="AQ7" s="4480"/>
      <c r="AR7" s="4318"/>
      <c r="AS7" s="4480"/>
      <c r="AT7" s="4318"/>
      <c r="AU7" s="7" t="s">
        <v>345</v>
      </c>
      <c r="AV7" s="7" t="s">
        <v>346</v>
      </c>
      <c r="AW7" s="7" t="s">
        <v>345</v>
      </c>
      <c r="AX7" s="7" t="s">
        <v>346</v>
      </c>
      <c r="AY7" s="4480"/>
      <c r="AZ7" s="4318"/>
      <c r="BA7" s="4667"/>
      <c r="BB7" s="4666"/>
      <c r="BC7" s="4480"/>
      <c r="BD7" s="4318"/>
      <c r="BE7" s="4480"/>
      <c r="BF7" s="4318"/>
      <c r="BG7" s="7" t="s">
        <v>345</v>
      </c>
      <c r="BH7" s="7" t="s">
        <v>346</v>
      </c>
      <c r="BI7" s="7" t="s">
        <v>345</v>
      </c>
      <c r="BJ7" s="7" t="s">
        <v>346</v>
      </c>
      <c r="BK7" s="4480"/>
      <c r="BL7" s="4318"/>
      <c r="BM7" s="4480"/>
      <c r="BN7" s="4318"/>
      <c r="BO7" s="4480"/>
      <c r="BP7" s="4318"/>
      <c r="BQ7" s="4480"/>
      <c r="BR7" s="4318"/>
      <c r="BS7" s="7" t="s">
        <v>345</v>
      </c>
      <c r="BT7" s="7" t="s">
        <v>346</v>
      </c>
      <c r="BU7" s="7" t="s">
        <v>345</v>
      </c>
      <c r="BV7" s="7" t="s">
        <v>346</v>
      </c>
      <c r="BW7" s="4480"/>
      <c r="BX7" s="4318"/>
      <c r="BY7" s="4667"/>
      <c r="BZ7" s="4666"/>
      <c r="CA7" s="4328"/>
      <c r="CB7" s="4330"/>
      <c r="CC7" s="4480"/>
      <c r="CD7" s="4318"/>
      <c r="CE7" s="7" t="s">
        <v>345</v>
      </c>
      <c r="CF7" s="7" t="s">
        <v>346</v>
      </c>
      <c r="CG7" s="7" t="s">
        <v>345</v>
      </c>
      <c r="CH7" s="7" t="s">
        <v>346</v>
      </c>
      <c r="CI7" s="4480"/>
      <c r="CJ7" s="4318"/>
      <c r="CK7" s="4480"/>
      <c r="CL7" s="4318"/>
      <c r="CM7" s="4480"/>
      <c r="CN7" s="4318"/>
      <c r="CO7" s="4480"/>
      <c r="CP7" s="4318"/>
      <c r="CQ7" s="7" t="s">
        <v>345</v>
      </c>
      <c r="CR7" s="7" t="s">
        <v>346</v>
      </c>
      <c r="CS7" s="7" t="s">
        <v>345</v>
      </c>
      <c r="CT7" s="7" t="s">
        <v>346</v>
      </c>
      <c r="CU7" s="4480"/>
      <c r="CV7" s="4318"/>
      <c r="CW7" s="4480"/>
      <c r="CX7" s="4318"/>
      <c r="CY7" s="4480"/>
      <c r="CZ7" s="4318"/>
      <c r="DA7" s="4480"/>
      <c r="DB7" s="4318"/>
      <c r="DC7" s="7" t="s">
        <v>345</v>
      </c>
      <c r="DD7" s="7" t="s">
        <v>346</v>
      </c>
      <c r="DE7" s="7" t="s">
        <v>345</v>
      </c>
      <c r="DF7" s="7" t="s">
        <v>346</v>
      </c>
      <c r="DG7" s="4480"/>
      <c r="DH7" s="4318"/>
      <c r="DI7" s="4667"/>
      <c r="DJ7" s="4666"/>
      <c r="DK7" s="4667"/>
      <c r="DL7" s="4666"/>
      <c r="DM7" s="4667"/>
      <c r="DN7" s="4666"/>
      <c r="DO7" s="7" t="s">
        <v>345</v>
      </c>
      <c r="DP7" s="7" t="s">
        <v>346</v>
      </c>
      <c r="DQ7" s="7" t="s">
        <v>345</v>
      </c>
      <c r="DR7" s="7" t="s">
        <v>346</v>
      </c>
      <c r="DS7" s="4480"/>
      <c r="DT7" s="4318"/>
      <c r="DU7" s="4667"/>
      <c r="DV7" s="4666"/>
      <c r="DW7" s="4328"/>
      <c r="DX7" s="4330"/>
      <c r="DY7" s="4480"/>
      <c r="DZ7" s="4318"/>
      <c r="EA7" s="7" t="s">
        <v>345</v>
      </c>
      <c r="EB7" s="7" t="s">
        <v>346</v>
      </c>
      <c r="EC7" s="7" t="s">
        <v>345</v>
      </c>
      <c r="ED7" s="7" t="s">
        <v>346</v>
      </c>
      <c r="EE7" s="4480"/>
      <c r="EF7" s="4318"/>
      <c r="EG7" s="4667"/>
      <c r="EH7" s="4666"/>
      <c r="EI7" s="4480"/>
      <c r="EJ7" s="4318"/>
      <c r="EK7" s="4328"/>
      <c r="EL7" s="4330"/>
      <c r="EM7" s="7" t="s">
        <v>345</v>
      </c>
      <c r="EN7" s="7" t="s">
        <v>346</v>
      </c>
      <c r="EO7" s="7" t="s">
        <v>345</v>
      </c>
      <c r="EP7" s="7" t="s">
        <v>346</v>
      </c>
      <c r="EQ7" s="4480"/>
      <c r="ER7" s="4318"/>
      <c r="ES7" s="4667"/>
      <c r="ET7" s="4666"/>
      <c r="EU7" s="4480"/>
      <c r="EV7" s="4318"/>
      <c r="EW7" s="4480"/>
      <c r="EX7" s="4318"/>
      <c r="EY7" s="7" t="s">
        <v>345</v>
      </c>
      <c r="EZ7" s="7" t="s">
        <v>346</v>
      </c>
      <c r="FA7" s="7" t="s">
        <v>345</v>
      </c>
      <c r="FB7" s="7" t="s">
        <v>346</v>
      </c>
      <c r="FC7" s="4480"/>
      <c r="FD7" s="4318"/>
      <c r="FE7" s="4665"/>
      <c r="FF7" s="4664"/>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86" t="s">
        <v>244</v>
      </c>
      <c r="B4" s="4688" t="s">
        <v>362</v>
      </c>
      <c r="C4" s="4690" t="s">
        <v>363</v>
      </c>
      <c r="D4" s="4681"/>
      <c r="E4" s="4681"/>
      <c r="F4" s="4681"/>
      <c r="G4" s="4681"/>
      <c r="H4" s="4681"/>
      <c r="I4" s="4681"/>
      <c r="J4" s="4682"/>
      <c r="K4" s="4691" t="s">
        <v>1869</v>
      </c>
      <c r="L4" s="4692"/>
      <c r="M4" s="4692"/>
      <c r="N4" s="4692"/>
      <c r="O4" s="4692"/>
      <c r="P4" s="4692"/>
      <c r="Q4" s="4692"/>
      <c r="R4" s="4693"/>
      <c r="S4" s="4692" t="s">
        <v>364</v>
      </c>
      <c r="T4" s="4692"/>
      <c r="U4" s="4692"/>
      <c r="V4" s="4692"/>
      <c r="W4" s="4692"/>
      <c r="X4" s="4692"/>
      <c r="Y4" s="4692"/>
      <c r="Z4" s="4693"/>
      <c r="AA4" s="4680" t="s">
        <v>1870</v>
      </c>
      <c r="AB4" s="4681"/>
      <c r="AC4" s="4681"/>
      <c r="AD4" s="4681"/>
      <c r="AE4" s="4681"/>
      <c r="AF4" s="4681"/>
      <c r="AG4" s="4681"/>
      <c r="AH4" s="4682"/>
      <c r="AI4" s="4680" t="s">
        <v>1871</v>
      </c>
      <c r="AJ4" s="4681"/>
      <c r="AK4" s="4681"/>
      <c r="AL4" s="4681"/>
      <c r="AM4" s="4681"/>
      <c r="AN4" s="4681"/>
      <c r="AO4" s="4681"/>
      <c r="AP4" s="4682"/>
      <c r="AQ4" s="4683" t="s">
        <v>1872</v>
      </c>
      <c r="AR4" s="4684"/>
      <c r="AS4" s="4684"/>
      <c r="AT4" s="4684"/>
      <c r="AU4" s="4684"/>
      <c r="AV4" s="4684"/>
      <c r="AW4" s="4684"/>
      <c r="AX4" s="4685"/>
      <c r="AY4" s="4680" t="s">
        <v>365</v>
      </c>
      <c r="AZ4" s="4681"/>
      <c r="BA4" s="4681"/>
      <c r="BB4" s="4681"/>
      <c r="BC4" s="4681"/>
      <c r="BD4" s="4681"/>
      <c r="BE4" s="4681"/>
      <c r="BF4" s="4682"/>
      <c r="BG4" s="4680" t="s">
        <v>366</v>
      </c>
      <c r="BH4" s="4681"/>
      <c r="BI4" s="4681"/>
      <c r="BJ4" s="4681"/>
      <c r="BK4" s="4681"/>
      <c r="BL4" s="4681"/>
      <c r="BM4" s="4681"/>
      <c r="BN4" s="4682"/>
      <c r="BO4" s="4680" t="s">
        <v>1873</v>
      </c>
      <c r="BP4" s="4681"/>
      <c r="BQ4" s="4681"/>
      <c r="BR4" s="4681"/>
      <c r="BS4" s="4681"/>
      <c r="BT4" s="4681"/>
      <c r="BU4" s="4681"/>
      <c r="BV4" s="4682"/>
      <c r="BW4" s="4680" t="s">
        <v>1874</v>
      </c>
      <c r="BX4" s="4681"/>
      <c r="BY4" s="4681"/>
      <c r="BZ4" s="4681"/>
      <c r="CA4" s="4681"/>
      <c r="CB4" s="4681"/>
      <c r="CC4" s="4681"/>
      <c r="CD4" s="4682"/>
      <c r="CE4" s="4680" t="s">
        <v>1875</v>
      </c>
      <c r="CF4" s="4681"/>
      <c r="CG4" s="4681"/>
      <c r="CH4" s="4681"/>
      <c r="CI4" s="4681"/>
      <c r="CJ4" s="4681"/>
      <c r="CK4" s="4681"/>
      <c r="CL4" s="4682"/>
      <c r="CM4" s="4680" t="s">
        <v>367</v>
      </c>
      <c r="CN4" s="4681"/>
      <c r="CO4" s="4681"/>
      <c r="CP4" s="4681"/>
      <c r="CQ4" s="4681"/>
      <c r="CR4" s="4681"/>
      <c r="CS4" s="4681"/>
      <c r="CT4" s="4682"/>
      <c r="CU4" s="4680" t="s">
        <v>1876</v>
      </c>
      <c r="CV4" s="4681"/>
      <c r="CW4" s="4681"/>
      <c r="CX4" s="4681"/>
      <c r="CY4" s="4681"/>
      <c r="CZ4" s="4681"/>
      <c r="DA4" s="4681"/>
      <c r="DB4" s="4682"/>
    </row>
    <row r="5" spans="1:106" s="2452" customFormat="1" ht="17.399999999999999">
      <c r="A5" s="4687"/>
      <c r="B5" s="4689"/>
      <c r="C5" s="4679" t="s">
        <v>568</v>
      </c>
      <c r="D5" s="4677"/>
      <c r="E5" s="4678"/>
      <c r="F5" s="4679" t="s">
        <v>1866</v>
      </c>
      <c r="G5" s="4677"/>
      <c r="H5" s="4678"/>
      <c r="I5" s="4364" t="s">
        <v>1867</v>
      </c>
      <c r="J5" s="4674" t="s">
        <v>1868</v>
      </c>
      <c r="K5" s="4676" t="str">
        <f>C5</f>
        <v>NĂM 2023</v>
      </c>
      <c r="L5" s="4677"/>
      <c r="M5" s="4678"/>
      <c r="N5" s="4679" t="str">
        <f>F5</f>
        <v>DỰ TOÁN 2024</v>
      </c>
      <c r="O5" s="4677"/>
      <c r="P5" s="4678"/>
      <c r="Q5" s="4364" t="str">
        <f>I5</f>
        <v>DT2024/
DT2023
(Số tuyệt đối)</v>
      </c>
      <c r="R5" s="4674" t="str">
        <f>J5</f>
        <v>DT2024/
DT2023
(Số tương đối)</v>
      </c>
      <c r="S5" s="4678" t="str">
        <f>K5</f>
        <v>NĂM 2023</v>
      </c>
      <c r="T5" s="4689"/>
      <c r="U5" s="4689"/>
      <c r="V5" s="4689" t="str">
        <f>N5</f>
        <v>DỰ TOÁN 2024</v>
      </c>
      <c r="W5" s="4689"/>
      <c r="X5" s="4689"/>
      <c r="Y5" s="4364" t="str">
        <f>Q5</f>
        <v>DT2024/
DT2023
(Số tuyệt đối)</v>
      </c>
      <c r="Z5" s="4674" t="str">
        <f>R5</f>
        <v>DT2024/
DT2023
(Số tương đối)</v>
      </c>
      <c r="AA5" s="4676" t="str">
        <f>S5</f>
        <v>NĂM 2023</v>
      </c>
      <c r="AB5" s="4677"/>
      <c r="AC5" s="4678"/>
      <c r="AD5" s="4679" t="str">
        <f>V5</f>
        <v>DỰ TOÁN 2024</v>
      </c>
      <c r="AE5" s="4677"/>
      <c r="AF5" s="4678"/>
      <c r="AG5" s="4364" t="str">
        <f>Y5</f>
        <v>DT2024/
DT2023
(Số tuyệt đối)</v>
      </c>
      <c r="AH5" s="4674" t="str">
        <f>Z5</f>
        <v>DT2024/
DT2023
(Số tương đối)</v>
      </c>
      <c r="AI5" s="4676" t="str">
        <f>AA5</f>
        <v>NĂM 2023</v>
      </c>
      <c r="AJ5" s="4677"/>
      <c r="AK5" s="4678"/>
      <c r="AL5" s="4679" t="str">
        <f>AD5</f>
        <v>DỰ TOÁN 2024</v>
      </c>
      <c r="AM5" s="4677"/>
      <c r="AN5" s="4678"/>
      <c r="AO5" s="4364" t="str">
        <f>AG5</f>
        <v>DT2024/
DT2023
(Số tuyệt đối)</v>
      </c>
      <c r="AP5" s="4674" t="str">
        <f>AH5</f>
        <v>DT2024/
DT2023
(Số tương đối)</v>
      </c>
      <c r="AQ5" s="4676" t="str">
        <f>AI5</f>
        <v>NĂM 2023</v>
      </c>
      <c r="AR5" s="4677"/>
      <c r="AS5" s="4678"/>
      <c r="AT5" s="4679" t="str">
        <f>AL5</f>
        <v>DỰ TOÁN 2024</v>
      </c>
      <c r="AU5" s="4677"/>
      <c r="AV5" s="4678"/>
      <c r="AW5" s="4364" t="str">
        <f>AO5</f>
        <v>DT2024/
DT2023
(Số tuyệt đối)</v>
      </c>
      <c r="AX5" s="4674" t="str">
        <f>AP5</f>
        <v>DT2024/
DT2023
(Số tương đối)</v>
      </c>
      <c r="AY5" s="4676" t="str">
        <f>AQ5</f>
        <v>NĂM 2023</v>
      </c>
      <c r="AZ5" s="4677"/>
      <c r="BA5" s="4678"/>
      <c r="BB5" s="4679" t="str">
        <f>AT5</f>
        <v>DỰ TOÁN 2024</v>
      </c>
      <c r="BC5" s="4677"/>
      <c r="BD5" s="4678"/>
      <c r="BE5" s="4364" t="str">
        <f>AW5</f>
        <v>DT2024/
DT2023
(Số tuyệt đối)</v>
      </c>
      <c r="BF5" s="4674" t="str">
        <f>AX5</f>
        <v>DT2024/
DT2023
(Số tương đối)</v>
      </c>
      <c r="BG5" s="4676" t="str">
        <f>AY5</f>
        <v>NĂM 2023</v>
      </c>
      <c r="BH5" s="4677"/>
      <c r="BI5" s="4678"/>
      <c r="BJ5" s="4679" t="str">
        <f>BB5</f>
        <v>DỰ TOÁN 2024</v>
      </c>
      <c r="BK5" s="4677"/>
      <c r="BL5" s="4678"/>
      <c r="BM5" s="4364" t="str">
        <f>BE5</f>
        <v>DT2024/
DT2023
(Số tuyệt đối)</v>
      </c>
      <c r="BN5" s="4674" t="str">
        <f>BF5</f>
        <v>DT2024/
DT2023
(Số tương đối)</v>
      </c>
      <c r="BO5" s="4676" t="str">
        <f>BG5</f>
        <v>NĂM 2023</v>
      </c>
      <c r="BP5" s="4677"/>
      <c r="BQ5" s="4678"/>
      <c r="BR5" s="4679" t="str">
        <f>BJ5</f>
        <v>DỰ TOÁN 2024</v>
      </c>
      <c r="BS5" s="4677"/>
      <c r="BT5" s="4678"/>
      <c r="BU5" s="4364" t="str">
        <f>BM5</f>
        <v>DT2024/
DT2023
(Số tuyệt đối)</v>
      </c>
      <c r="BV5" s="4674" t="str">
        <f>BN5</f>
        <v>DT2024/
DT2023
(Số tương đối)</v>
      </c>
      <c r="BW5" s="4676" t="str">
        <f>BO5</f>
        <v>NĂM 2023</v>
      </c>
      <c r="BX5" s="4677"/>
      <c r="BY5" s="4678"/>
      <c r="BZ5" s="4679" t="str">
        <f>BR5</f>
        <v>DỰ TOÁN 2024</v>
      </c>
      <c r="CA5" s="4677"/>
      <c r="CB5" s="4678"/>
      <c r="CC5" s="4364" t="str">
        <f>BU5</f>
        <v>DT2024/
DT2023
(Số tuyệt đối)</v>
      </c>
      <c r="CD5" s="4674" t="str">
        <f>BV5</f>
        <v>DT2024/
DT2023
(Số tương đối)</v>
      </c>
      <c r="CE5" s="4676" t="str">
        <f>BW5</f>
        <v>NĂM 2023</v>
      </c>
      <c r="CF5" s="4677"/>
      <c r="CG5" s="4678"/>
      <c r="CH5" s="4679" t="str">
        <f>BZ5</f>
        <v>DỰ TOÁN 2024</v>
      </c>
      <c r="CI5" s="4677"/>
      <c r="CJ5" s="4678"/>
      <c r="CK5" s="4364" t="str">
        <f>CC5</f>
        <v>DT2024/
DT2023
(Số tuyệt đối)</v>
      </c>
      <c r="CL5" s="4674" t="str">
        <f>CD5</f>
        <v>DT2024/
DT2023
(Số tương đối)</v>
      </c>
      <c r="CM5" s="4676" t="str">
        <f>CE5</f>
        <v>NĂM 2023</v>
      </c>
      <c r="CN5" s="4677"/>
      <c r="CO5" s="4678"/>
      <c r="CP5" s="4679" t="str">
        <f>CH5</f>
        <v>DỰ TOÁN 2024</v>
      </c>
      <c r="CQ5" s="4677"/>
      <c r="CR5" s="4678"/>
      <c r="CS5" s="4364" t="str">
        <f>CK5</f>
        <v>DT2024/
DT2023
(Số tuyệt đối)</v>
      </c>
      <c r="CT5" s="4674" t="str">
        <f>CL5</f>
        <v>DT2024/
DT2023
(Số tương đối)</v>
      </c>
      <c r="CU5" s="4676" t="str">
        <f>CM5</f>
        <v>NĂM 2023</v>
      </c>
      <c r="CV5" s="4677"/>
      <c r="CW5" s="4678"/>
      <c r="CX5" s="4679" t="str">
        <f>CP5</f>
        <v>DỰ TOÁN 2024</v>
      </c>
      <c r="CY5" s="4677"/>
      <c r="CZ5" s="4678"/>
      <c r="DA5" s="4364" t="str">
        <f>CS5</f>
        <v>DT2024/
DT2023
(Số tuyệt đối)</v>
      </c>
      <c r="DB5" s="4674" t="str">
        <f>CT5</f>
        <v>DT2024/
DT2023
(Số tương đối)</v>
      </c>
    </row>
    <row r="6" spans="1:106" s="2452" customFormat="1" ht="251.4" customHeight="1">
      <c r="A6" s="4687"/>
      <c r="B6" s="4689"/>
      <c r="C6" s="765" t="s">
        <v>369</v>
      </c>
      <c r="D6" s="765" t="s">
        <v>370</v>
      </c>
      <c r="E6" s="765" t="s">
        <v>1703</v>
      </c>
      <c r="F6" s="765" t="s">
        <v>372</v>
      </c>
      <c r="G6" s="765" t="s">
        <v>2601</v>
      </c>
      <c r="H6" s="765" t="s">
        <v>2602</v>
      </c>
      <c r="I6" s="4365"/>
      <c r="J6" s="4675"/>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5"/>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5"/>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5"/>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5"/>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5"/>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5"/>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5"/>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5"/>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5"/>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5"/>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5"/>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5"/>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72" t="s">
        <v>2480</v>
      </c>
      <c r="G46" s="4672"/>
      <c r="H46" s="4672"/>
      <c r="I46" s="4672"/>
      <c r="J46" s="4672"/>
      <c r="N46" s="4672" t="s">
        <v>2480</v>
      </c>
      <c r="O46" s="4672"/>
      <c r="P46" s="4672"/>
      <c r="Q46" s="4672"/>
      <c r="R46" s="4672"/>
      <c r="V46" s="4672" t="s">
        <v>2480</v>
      </c>
      <c r="W46" s="4672"/>
      <c r="X46" s="4672"/>
      <c r="Y46" s="4672"/>
      <c r="Z46" s="4672"/>
      <c r="AD46" s="4672" t="s">
        <v>2480</v>
      </c>
      <c r="AE46" s="4672"/>
      <c r="AF46" s="4672"/>
      <c r="AG46" s="4672"/>
      <c r="AH46" s="4672"/>
      <c r="AL46" s="4672" t="s">
        <v>2480</v>
      </c>
      <c r="AM46" s="4672"/>
      <c r="AN46" s="4672"/>
      <c r="AO46" s="4672"/>
      <c r="AP46" s="4672"/>
      <c r="AT46" s="4672" t="s">
        <v>2480</v>
      </c>
      <c r="AU46" s="4672"/>
      <c r="AV46" s="4672"/>
      <c r="AW46" s="4672"/>
      <c r="AX46" s="4672"/>
      <c r="BB46" s="4672" t="s">
        <v>2480</v>
      </c>
      <c r="BC46" s="4672"/>
      <c r="BD46" s="4672"/>
      <c r="BE46" s="4672"/>
      <c r="BF46" s="4672"/>
      <c r="BJ46" s="4672" t="s">
        <v>2480</v>
      </c>
      <c r="BK46" s="4672"/>
      <c r="BL46" s="4672"/>
      <c r="BM46" s="4672"/>
      <c r="BN46" s="4672"/>
      <c r="BR46" s="4672" t="s">
        <v>2480</v>
      </c>
      <c r="BS46" s="4672"/>
      <c r="BT46" s="4672"/>
      <c r="BU46" s="4672"/>
      <c r="BV46" s="4672"/>
      <c r="BZ46" s="4672" t="s">
        <v>2480</v>
      </c>
      <c r="CA46" s="4672"/>
      <c r="CB46" s="4672"/>
      <c r="CC46" s="4672"/>
      <c r="CD46" s="4672"/>
      <c r="CH46" s="4672" t="s">
        <v>2480</v>
      </c>
      <c r="CI46" s="4672"/>
      <c r="CJ46" s="4672"/>
      <c r="CK46" s="4672"/>
      <c r="CL46" s="4672"/>
      <c r="CP46" s="4672" t="s">
        <v>2480</v>
      </c>
      <c r="CQ46" s="4672"/>
      <c r="CR46" s="4672"/>
      <c r="CS46" s="4672"/>
      <c r="CT46" s="4672"/>
      <c r="CX46" s="4672" t="s">
        <v>2480</v>
      </c>
      <c r="CY46" s="4672"/>
      <c r="CZ46" s="4672"/>
      <c r="DA46" s="4672"/>
      <c r="DB46" s="4672"/>
    </row>
    <row r="47" spans="1:106">
      <c r="B47" s="762" t="s">
        <v>2479</v>
      </c>
      <c r="F47" s="4673" t="s">
        <v>1444</v>
      </c>
      <c r="G47" s="4673"/>
      <c r="H47" s="4673"/>
      <c r="I47" s="4673"/>
      <c r="J47" s="4673"/>
      <c r="N47" s="4673" t="s">
        <v>1444</v>
      </c>
      <c r="O47" s="4673"/>
      <c r="P47" s="4673"/>
      <c r="Q47" s="4673"/>
      <c r="R47" s="4673"/>
      <c r="V47" s="4673" t="s">
        <v>1444</v>
      </c>
      <c r="W47" s="4673"/>
      <c r="X47" s="4673"/>
      <c r="Y47" s="4673"/>
      <c r="Z47" s="4673"/>
      <c r="AD47" s="4673" t="s">
        <v>1444</v>
      </c>
      <c r="AE47" s="4673"/>
      <c r="AF47" s="4673"/>
      <c r="AG47" s="4673"/>
      <c r="AH47" s="4673"/>
      <c r="AL47" s="4673" t="s">
        <v>1444</v>
      </c>
      <c r="AM47" s="4673"/>
      <c r="AN47" s="4673"/>
      <c r="AO47" s="4673"/>
      <c r="AP47" s="4673"/>
      <c r="AT47" s="4673" t="s">
        <v>1444</v>
      </c>
      <c r="AU47" s="4673"/>
      <c r="AV47" s="4673"/>
      <c r="AW47" s="4673"/>
      <c r="AX47" s="4673"/>
      <c r="BA47" s="791"/>
      <c r="BB47" s="4673" t="s">
        <v>1444</v>
      </c>
      <c r="BC47" s="4673"/>
      <c r="BD47" s="4673"/>
      <c r="BE47" s="4673"/>
      <c r="BF47" s="4673"/>
      <c r="BJ47" s="4673" t="s">
        <v>1444</v>
      </c>
      <c r="BK47" s="4673"/>
      <c r="BL47" s="4673"/>
      <c r="BM47" s="4673"/>
      <c r="BN47" s="4673"/>
      <c r="BR47" s="4673" t="s">
        <v>1444</v>
      </c>
      <c r="BS47" s="4673"/>
      <c r="BT47" s="4673"/>
      <c r="BU47" s="4673"/>
      <c r="BV47" s="4673"/>
      <c r="BZ47" s="4673" t="s">
        <v>1444</v>
      </c>
      <c r="CA47" s="4673"/>
      <c r="CB47" s="4673"/>
      <c r="CC47" s="4673"/>
      <c r="CD47" s="4673"/>
      <c r="CH47" s="4673" t="s">
        <v>1444</v>
      </c>
      <c r="CI47" s="4673"/>
      <c r="CJ47" s="4673"/>
      <c r="CK47" s="4673"/>
      <c r="CL47" s="4673"/>
      <c r="CP47" s="4673" t="s">
        <v>1444</v>
      </c>
      <c r="CQ47" s="4673"/>
      <c r="CR47" s="4673"/>
      <c r="CS47" s="4673"/>
      <c r="CT47" s="4673"/>
      <c r="CX47" s="4673" t="s">
        <v>1444</v>
      </c>
      <c r="CY47" s="4673"/>
      <c r="CZ47" s="4673"/>
      <c r="DA47" s="4673"/>
      <c r="DB47" s="4673"/>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29" t="s">
        <v>244</v>
      </c>
      <c r="B4" s="4423" t="s">
        <v>305</v>
      </c>
      <c r="C4" s="4334" t="s">
        <v>306</v>
      </c>
      <c r="D4" s="4334"/>
      <c r="E4" s="4334"/>
      <c r="F4" s="4334"/>
      <c r="G4" s="4334"/>
      <c r="H4" s="4423" t="s">
        <v>1318</v>
      </c>
      <c r="I4" s="4423" t="s">
        <v>1319</v>
      </c>
    </row>
    <row r="5" spans="1:10" s="248" customFormat="1" ht="63.15" customHeight="1">
      <c r="A5" s="4206"/>
      <c r="B5" s="4698"/>
      <c r="C5" s="4698" t="s">
        <v>307</v>
      </c>
      <c r="D5" s="4698" t="s">
        <v>308</v>
      </c>
      <c r="E5" s="4698" t="s">
        <v>310</v>
      </c>
      <c r="F5" s="4694" t="s">
        <v>309</v>
      </c>
      <c r="G5" s="4695"/>
      <c r="H5" s="4698"/>
      <c r="I5" s="4698"/>
    </row>
    <row r="6" spans="1:10" s="248" customFormat="1" ht="46.8">
      <c r="A6" s="4207"/>
      <c r="B6" s="4230"/>
      <c r="C6" s="4230"/>
      <c r="D6" s="4230"/>
      <c r="E6" s="4230"/>
      <c r="F6" s="249" t="s">
        <v>238</v>
      </c>
      <c r="G6" s="249" t="s">
        <v>311</v>
      </c>
      <c r="H6" s="4230"/>
      <c r="I6" s="4230"/>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696" t="s">
        <v>325</v>
      </c>
      <c r="B20" s="4696"/>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03" t="s">
        <v>1836</v>
      </c>
      <c r="B1" s="4703"/>
      <c r="C1" s="4704"/>
      <c r="D1" s="4704"/>
      <c r="E1" s="4704"/>
      <c r="F1" s="4704"/>
      <c r="G1" s="4704"/>
      <c r="H1" s="4704"/>
      <c r="I1" s="4704"/>
      <c r="J1" s="4704"/>
      <c r="K1" s="4704"/>
      <c r="L1" s="4704"/>
      <c r="M1" s="4704"/>
      <c r="N1" s="4704"/>
      <c r="O1" s="4704"/>
      <c r="P1" s="4704"/>
    </row>
    <row r="2" spans="1:19" ht="18" customHeight="1">
      <c r="D2" s="1173"/>
      <c r="E2" s="1173"/>
      <c r="F2" s="1173"/>
      <c r="G2" s="1173"/>
      <c r="H2" s="1173"/>
      <c r="I2" s="1173"/>
      <c r="J2" s="1173"/>
      <c r="K2" s="1173"/>
      <c r="L2" s="2871"/>
      <c r="M2" s="1173"/>
      <c r="N2" s="1173"/>
      <c r="P2" s="1173"/>
    </row>
    <row r="3" spans="1:19" s="1174" customFormat="1" ht="15.9" customHeight="1">
      <c r="A3" s="4702" t="s">
        <v>288</v>
      </c>
      <c r="B3" s="4705" t="s">
        <v>288</v>
      </c>
      <c r="C3" s="4702" t="s">
        <v>791</v>
      </c>
      <c r="D3" s="4702" t="s">
        <v>4</v>
      </c>
      <c r="E3" s="4707" t="s">
        <v>406</v>
      </c>
      <c r="F3" s="4702" t="s">
        <v>290</v>
      </c>
      <c r="G3" s="4702" t="s">
        <v>407</v>
      </c>
      <c r="H3" s="4702" t="s">
        <v>408</v>
      </c>
      <c r="I3" s="4702" t="s">
        <v>409</v>
      </c>
      <c r="J3" s="4702" t="s">
        <v>410</v>
      </c>
      <c r="K3" s="4702" t="s">
        <v>411</v>
      </c>
      <c r="L3" s="4702" t="s">
        <v>412</v>
      </c>
      <c r="M3" s="4702" t="s">
        <v>413</v>
      </c>
      <c r="N3" s="4702" t="s">
        <v>414</v>
      </c>
      <c r="O3" s="4702" t="s">
        <v>415</v>
      </c>
      <c r="P3" s="4702" t="s">
        <v>416</v>
      </c>
      <c r="Q3" s="4699"/>
      <c r="R3" s="4700"/>
      <c r="S3" s="4701"/>
    </row>
    <row r="4" spans="1:19" s="1174" customFormat="1" ht="38.25" customHeight="1">
      <c r="A4" s="4702"/>
      <c r="B4" s="4706"/>
      <c r="C4" s="4702"/>
      <c r="D4" s="4702"/>
      <c r="E4" s="4707"/>
      <c r="F4" s="4702"/>
      <c r="G4" s="4702"/>
      <c r="H4" s="4702"/>
      <c r="I4" s="4702"/>
      <c r="J4" s="4702"/>
      <c r="K4" s="4702"/>
      <c r="L4" s="4702"/>
      <c r="M4" s="4702"/>
      <c r="N4" s="4702"/>
      <c r="O4" s="4702"/>
      <c r="P4" s="4702"/>
      <c r="Q4" s="4699"/>
      <c r="R4" s="4700"/>
      <c r="S4" s="4701"/>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7"/>
      <c r="J1" s="4717"/>
      <c r="K1" s="4717"/>
      <c r="L1" s="4717"/>
      <c r="M1" s="4717"/>
      <c r="N1" s="4717"/>
      <c r="O1" s="4717"/>
      <c r="P1" s="4717"/>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18" t="s">
        <v>2485</v>
      </c>
      <c r="D3" s="4718"/>
      <c r="E3" s="4718"/>
      <c r="F3" s="4718"/>
      <c r="G3" s="4718"/>
      <c r="H3" s="4718"/>
      <c r="I3" s="4718"/>
      <c r="J3" s="4718"/>
      <c r="K3" s="4718"/>
      <c r="L3" s="4718"/>
      <c r="M3" s="4718"/>
      <c r="N3" s="4718"/>
      <c r="O3" s="4718"/>
      <c r="P3" s="4718"/>
      <c r="Q3" s="4718" t="s">
        <v>2485</v>
      </c>
      <c r="R3" s="4718"/>
      <c r="S3" s="4718"/>
      <c r="T3" s="4718"/>
      <c r="U3" s="4718"/>
      <c r="V3" s="4718"/>
      <c r="W3" s="4718"/>
      <c r="X3" s="4718"/>
      <c r="Y3" s="4718"/>
      <c r="Z3" s="4718"/>
      <c r="AA3" s="4718"/>
      <c r="AB3" s="4718"/>
      <c r="AC3" s="4718"/>
      <c r="AD3" s="4718"/>
      <c r="AE3" s="4718" t="s">
        <v>2485</v>
      </c>
      <c r="AF3" s="4718"/>
      <c r="AG3" s="4718"/>
      <c r="AH3" s="4718"/>
      <c r="AI3" s="4718"/>
      <c r="AJ3" s="4718"/>
      <c r="AK3" s="4718"/>
      <c r="AL3" s="4718"/>
      <c r="AM3" s="4718"/>
      <c r="AN3" s="4718"/>
      <c r="AO3" s="4718"/>
      <c r="AP3" s="4718"/>
      <c r="AQ3" s="4718"/>
      <c r="AR3" s="4718"/>
      <c r="AS3" s="4718" t="s">
        <v>2485</v>
      </c>
      <c r="AT3" s="4718"/>
      <c r="AU3" s="4718"/>
      <c r="AV3" s="4718"/>
      <c r="AW3" s="4718"/>
      <c r="AX3" s="4718"/>
      <c r="AY3" s="4718"/>
      <c r="AZ3" s="4718"/>
      <c r="BA3" s="4718"/>
      <c r="BB3" s="4718"/>
      <c r="BC3" s="4718"/>
      <c r="BD3" s="4718"/>
      <c r="BE3" s="4718"/>
      <c r="BF3" s="4718"/>
      <c r="BG3" s="4718" t="s">
        <v>2485</v>
      </c>
      <c r="BH3" s="4718"/>
      <c r="BI3" s="4718"/>
      <c r="BJ3" s="4718"/>
      <c r="BK3" s="4718"/>
      <c r="BL3" s="4718"/>
      <c r="BM3" s="4718"/>
      <c r="BN3" s="4718"/>
      <c r="BO3" s="4718"/>
      <c r="BP3" s="4718"/>
      <c r="BQ3" s="4718"/>
      <c r="BR3" s="4718"/>
      <c r="BS3" s="4718"/>
      <c r="BT3" s="4718"/>
      <c r="BU3" s="4718" t="s">
        <v>2485</v>
      </c>
      <c r="BV3" s="4718"/>
      <c r="BW3" s="4718"/>
      <c r="BX3" s="4718"/>
      <c r="BY3" s="4718"/>
      <c r="BZ3" s="4718"/>
      <c r="CA3" s="4718"/>
      <c r="CB3" s="4718"/>
      <c r="CC3" s="4718"/>
      <c r="CD3" s="4718"/>
      <c r="CE3" s="4718"/>
      <c r="CF3" s="4718"/>
      <c r="CG3" s="4718"/>
      <c r="CH3" s="4718"/>
      <c r="CI3" s="4718" t="s">
        <v>2485</v>
      </c>
      <c r="CJ3" s="4718"/>
      <c r="CK3" s="4718"/>
      <c r="CL3" s="4718"/>
      <c r="CM3" s="4718"/>
      <c r="CN3" s="4718"/>
      <c r="CO3" s="4718"/>
      <c r="CP3" s="4718"/>
      <c r="CQ3" s="4718"/>
      <c r="CR3" s="4718"/>
      <c r="CS3" s="4718"/>
      <c r="CT3" s="4718"/>
      <c r="CU3" s="4718"/>
      <c r="CV3" s="4718"/>
      <c r="CW3" s="4718" t="s">
        <v>2485</v>
      </c>
      <c r="CX3" s="4718"/>
      <c r="CY3" s="4718"/>
      <c r="CZ3" s="4718"/>
      <c r="DA3" s="4718"/>
      <c r="DB3" s="4718"/>
      <c r="DC3" s="4718"/>
      <c r="DD3" s="4718"/>
      <c r="DE3" s="4718"/>
      <c r="DF3" s="4718"/>
      <c r="DG3" s="4718"/>
      <c r="DH3" s="4718"/>
      <c r="DI3" s="4718"/>
      <c r="DJ3" s="4718"/>
      <c r="DK3" s="4718" t="s">
        <v>2485</v>
      </c>
      <c r="DL3" s="4718"/>
      <c r="DM3" s="4718"/>
      <c r="DN3" s="4718"/>
      <c r="DO3" s="4718"/>
      <c r="DP3" s="4718"/>
      <c r="DQ3" s="4718"/>
      <c r="DR3" s="4718"/>
      <c r="DS3" s="4718"/>
      <c r="DT3" s="4718"/>
      <c r="DU3" s="4718"/>
      <c r="DV3" s="4718"/>
      <c r="DW3" s="4718"/>
      <c r="DX3" s="4718"/>
      <c r="DY3" s="4718" t="s">
        <v>2485</v>
      </c>
      <c r="DZ3" s="4718"/>
      <c r="EA3" s="4718"/>
      <c r="EB3" s="4718"/>
      <c r="EC3" s="4718"/>
      <c r="ED3" s="4718"/>
      <c r="EE3" s="4718"/>
      <c r="EF3" s="4718"/>
      <c r="EG3" s="4718"/>
      <c r="EH3" s="4718"/>
      <c r="EI3" s="4718"/>
      <c r="EJ3" s="4718"/>
      <c r="EK3" s="4718"/>
      <c r="EL3" s="4718"/>
      <c r="EM3" s="4718" t="s">
        <v>2485</v>
      </c>
      <c r="EN3" s="4718"/>
      <c r="EO3" s="4718"/>
      <c r="EP3" s="4718"/>
      <c r="EQ3" s="4718"/>
      <c r="ER3" s="4718"/>
      <c r="ES3" s="4718"/>
      <c r="ET3" s="4718"/>
      <c r="EU3" s="4718"/>
      <c r="EV3" s="4718"/>
      <c r="EW3" s="4718"/>
      <c r="EX3" s="4718"/>
      <c r="EY3" s="4718"/>
      <c r="EZ3" s="4718"/>
      <c r="FA3" s="4718" t="s">
        <v>2485</v>
      </c>
      <c r="FB3" s="4718"/>
      <c r="FC3" s="4718"/>
      <c r="FD3" s="4718"/>
      <c r="FE3" s="4718"/>
      <c r="FF3" s="4718"/>
      <c r="FG3" s="4718"/>
      <c r="FH3" s="4718"/>
      <c r="FI3" s="4718"/>
      <c r="FJ3" s="4718"/>
      <c r="FK3" s="4718"/>
      <c r="FL3" s="4718"/>
      <c r="FM3" s="4718"/>
      <c r="FN3" s="4718"/>
      <c r="FO3" s="4718" t="s">
        <v>2485</v>
      </c>
      <c r="FP3" s="4718"/>
      <c r="FQ3" s="4718"/>
      <c r="FR3" s="4718"/>
      <c r="FS3" s="4718"/>
      <c r="FT3" s="4718"/>
      <c r="FU3" s="4718"/>
      <c r="FV3" s="4718"/>
      <c r="FW3" s="4718"/>
      <c r="FX3" s="4718"/>
      <c r="FY3" s="4718"/>
      <c r="FZ3" s="4718"/>
      <c r="GA3" s="4718"/>
      <c r="GB3" s="471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20"/>
      <c r="J5" s="4720"/>
      <c r="K5" s="4720"/>
      <c r="L5" s="152"/>
      <c r="M5" s="152"/>
      <c r="N5" s="2444"/>
      <c r="O5" s="4719" t="s">
        <v>64</v>
      </c>
      <c r="P5" s="4719"/>
      <c r="Q5" s="37"/>
      <c r="R5" s="37"/>
      <c r="S5" s="37"/>
      <c r="T5" s="37"/>
      <c r="U5" s="37"/>
      <c r="V5" s="37"/>
      <c r="W5" s="4720"/>
      <c r="X5" s="4720"/>
      <c r="Y5" s="4720"/>
      <c r="Z5" s="152"/>
      <c r="AA5" s="152"/>
      <c r="AB5" s="2444"/>
      <c r="AC5" s="4719" t="s">
        <v>64</v>
      </c>
      <c r="AD5" s="4719"/>
      <c r="AE5" s="37"/>
      <c r="AF5" s="37"/>
      <c r="AG5" s="37"/>
      <c r="AH5" s="37"/>
      <c r="AI5" s="37"/>
      <c r="AJ5" s="37"/>
      <c r="AK5" s="4720"/>
      <c r="AL5" s="4720"/>
      <c r="AM5" s="4720"/>
      <c r="AN5" s="152"/>
      <c r="AO5" s="152"/>
      <c r="AP5" s="2444"/>
      <c r="AQ5" s="4719" t="s">
        <v>64</v>
      </c>
      <c r="AR5" s="4719"/>
      <c r="AS5" s="37"/>
      <c r="AT5" s="37"/>
      <c r="AU5" s="37"/>
      <c r="AV5" s="37"/>
      <c r="AW5" s="37"/>
      <c r="AX5" s="37"/>
      <c r="AY5" s="4720"/>
      <c r="AZ5" s="4720"/>
      <c r="BA5" s="4720"/>
      <c r="BB5" s="152"/>
      <c r="BC5" s="152"/>
      <c r="BD5" s="2444"/>
      <c r="BE5" s="4719" t="s">
        <v>64</v>
      </c>
      <c r="BF5" s="4719"/>
      <c r="BG5" s="37"/>
      <c r="BH5" s="37"/>
      <c r="BI5" s="37"/>
      <c r="BJ5" s="37"/>
      <c r="BK5" s="37"/>
      <c r="BL5" s="37"/>
      <c r="BM5" s="4720"/>
      <c r="BN5" s="4720"/>
      <c r="BO5" s="4720"/>
      <c r="BP5" s="152"/>
      <c r="BQ5" s="152"/>
      <c r="BR5" s="2444"/>
      <c r="BS5" s="4719" t="s">
        <v>64</v>
      </c>
      <c r="BT5" s="4719"/>
      <c r="BU5" s="37"/>
      <c r="BV5" s="37"/>
      <c r="BW5" s="37"/>
      <c r="BX5" s="37"/>
      <c r="BY5" s="37"/>
      <c r="BZ5" s="37"/>
      <c r="CA5" s="4720"/>
      <c r="CB5" s="4720"/>
      <c r="CC5" s="4720"/>
      <c r="CD5" s="152"/>
      <c r="CE5" s="152"/>
      <c r="CF5" s="2444"/>
      <c r="CG5" s="4719" t="s">
        <v>64</v>
      </c>
      <c r="CH5" s="4719"/>
      <c r="CI5" s="37"/>
      <c r="CJ5" s="37"/>
      <c r="CK5" s="37"/>
      <c r="CL5" s="37"/>
      <c r="CM5" s="37"/>
      <c r="CN5" s="37"/>
      <c r="CO5" s="4720"/>
      <c r="CP5" s="4720"/>
      <c r="CQ5" s="4720"/>
      <c r="CR5" s="152"/>
      <c r="CS5" s="152"/>
      <c r="CT5" s="2444"/>
      <c r="CU5" s="4719" t="s">
        <v>64</v>
      </c>
      <c r="CV5" s="4719"/>
      <c r="CW5" s="37"/>
      <c r="CX5" s="37"/>
      <c r="CY5" s="37"/>
      <c r="CZ5" s="37"/>
      <c r="DA5" s="37"/>
      <c r="DB5" s="37"/>
      <c r="DC5" s="4720"/>
      <c r="DD5" s="4720"/>
      <c r="DE5" s="4720"/>
      <c r="DF5" s="152"/>
      <c r="DG5" s="152"/>
      <c r="DH5" s="2444"/>
      <c r="DI5" s="4719" t="s">
        <v>64</v>
      </c>
      <c r="DJ5" s="4719"/>
      <c r="DK5" s="37"/>
      <c r="DL5" s="37"/>
      <c r="DM5" s="37"/>
      <c r="DN5" s="37"/>
      <c r="DO5" s="37"/>
      <c r="DP5" s="37"/>
      <c r="DQ5" s="4720"/>
      <c r="DR5" s="4720"/>
      <c r="DS5" s="4720"/>
      <c r="DT5" s="152"/>
      <c r="DU5" s="152"/>
      <c r="DV5" s="2444"/>
      <c r="DW5" s="4719" t="s">
        <v>64</v>
      </c>
      <c r="DX5" s="4719"/>
      <c r="DY5" s="37"/>
      <c r="DZ5" s="37"/>
      <c r="EA5" s="37"/>
      <c r="EB5" s="37"/>
      <c r="EC5" s="37"/>
      <c r="ED5" s="37"/>
      <c r="EE5" s="4720"/>
      <c r="EF5" s="4720"/>
      <c r="EG5" s="4720"/>
      <c r="EH5" s="152"/>
      <c r="EI5" s="152"/>
      <c r="EJ5" s="2444"/>
      <c r="EK5" s="4719" t="s">
        <v>64</v>
      </c>
      <c r="EL5" s="4719"/>
      <c r="EM5" s="37"/>
      <c r="EN5" s="37"/>
      <c r="EO5" s="37"/>
      <c r="EP5" s="37"/>
      <c r="EQ5" s="37"/>
      <c r="ER5" s="37"/>
      <c r="ES5" s="4720"/>
      <c r="ET5" s="4720"/>
      <c r="EU5" s="4720"/>
      <c r="EV5" s="152"/>
      <c r="EW5" s="152"/>
      <c r="EX5" s="2444"/>
      <c r="EY5" s="4719" t="s">
        <v>64</v>
      </c>
      <c r="EZ5" s="4719"/>
      <c r="FA5" s="37"/>
      <c r="FB5" s="37"/>
      <c r="FC5" s="37"/>
      <c r="FD5" s="37"/>
      <c r="FE5" s="37"/>
      <c r="FF5" s="37"/>
      <c r="FG5" s="4720"/>
      <c r="FH5" s="4720"/>
      <c r="FI5" s="4720"/>
      <c r="FJ5" s="152"/>
      <c r="FK5" s="152"/>
      <c r="FL5" s="2444"/>
      <c r="FM5" s="4719" t="s">
        <v>64</v>
      </c>
      <c r="FN5" s="4719"/>
      <c r="FO5" s="37"/>
      <c r="FP5" s="37"/>
      <c r="FQ5" s="37"/>
      <c r="FR5" s="37"/>
      <c r="FS5" s="37"/>
      <c r="FT5" s="37"/>
      <c r="FU5" s="4720"/>
      <c r="FV5" s="4720"/>
      <c r="FW5" s="4720"/>
      <c r="FX5" s="152"/>
      <c r="FY5" s="152"/>
      <c r="FZ5" s="2444"/>
      <c r="GA5" s="4719" t="s">
        <v>64</v>
      </c>
      <c r="GB5" s="4719"/>
    </row>
    <row r="6" spans="1:184" s="1429" customFormat="1" ht="18" customHeight="1">
      <c r="A6" s="4722" t="s">
        <v>244</v>
      </c>
      <c r="B6" s="4724" t="s">
        <v>1353</v>
      </c>
      <c r="C6" s="4716" t="s">
        <v>2473</v>
      </c>
      <c r="D6" s="4709"/>
      <c r="E6" s="4709"/>
      <c r="F6" s="4709"/>
      <c r="G6" s="4709"/>
      <c r="H6" s="4709"/>
      <c r="I6" s="4709"/>
      <c r="J6" s="4709"/>
      <c r="K6" s="4709"/>
      <c r="L6" s="4709"/>
      <c r="M6" s="4709"/>
      <c r="N6" s="4709"/>
      <c r="O6" s="4709"/>
      <c r="P6" s="4710"/>
      <c r="Q6" s="4708" t="s">
        <v>1869</v>
      </c>
      <c r="R6" s="4709"/>
      <c r="S6" s="4709"/>
      <c r="T6" s="4709"/>
      <c r="U6" s="4709"/>
      <c r="V6" s="4709"/>
      <c r="W6" s="4709"/>
      <c r="X6" s="4709"/>
      <c r="Y6" s="4709"/>
      <c r="Z6" s="4709"/>
      <c r="AA6" s="4709"/>
      <c r="AB6" s="4709"/>
      <c r="AC6" s="4709"/>
      <c r="AD6" s="4710"/>
      <c r="AE6" s="4708" t="s">
        <v>364</v>
      </c>
      <c r="AF6" s="4709"/>
      <c r="AG6" s="4709"/>
      <c r="AH6" s="4709"/>
      <c r="AI6" s="4709"/>
      <c r="AJ6" s="4709"/>
      <c r="AK6" s="4709"/>
      <c r="AL6" s="4709"/>
      <c r="AM6" s="4709"/>
      <c r="AN6" s="4709"/>
      <c r="AO6" s="4709"/>
      <c r="AP6" s="4709"/>
      <c r="AQ6" s="4709"/>
      <c r="AR6" s="4710"/>
      <c r="AS6" s="4708" t="s">
        <v>1870</v>
      </c>
      <c r="AT6" s="4709"/>
      <c r="AU6" s="4709"/>
      <c r="AV6" s="4709"/>
      <c r="AW6" s="4709"/>
      <c r="AX6" s="4709"/>
      <c r="AY6" s="4709"/>
      <c r="AZ6" s="4709"/>
      <c r="BA6" s="4709"/>
      <c r="BB6" s="4709"/>
      <c r="BC6" s="4709"/>
      <c r="BD6" s="4709"/>
      <c r="BE6" s="4709"/>
      <c r="BF6" s="4710"/>
      <c r="BG6" s="4708" t="s">
        <v>1871</v>
      </c>
      <c r="BH6" s="4709"/>
      <c r="BI6" s="4709"/>
      <c r="BJ6" s="4709"/>
      <c r="BK6" s="4709"/>
      <c r="BL6" s="4709"/>
      <c r="BM6" s="4709"/>
      <c r="BN6" s="4709"/>
      <c r="BO6" s="4709"/>
      <c r="BP6" s="4709"/>
      <c r="BQ6" s="4709"/>
      <c r="BR6" s="4709"/>
      <c r="BS6" s="4709"/>
      <c r="BT6" s="4710"/>
      <c r="BU6" s="4708" t="s">
        <v>1872</v>
      </c>
      <c r="BV6" s="4709"/>
      <c r="BW6" s="4709"/>
      <c r="BX6" s="4709"/>
      <c r="BY6" s="4709"/>
      <c r="BZ6" s="4709"/>
      <c r="CA6" s="4709"/>
      <c r="CB6" s="4709"/>
      <c r="CC6" s="4709"/>
      <c r="CD6" s="4709"/>
      <c r="CE6" s="4709"/>
      <c r="CF6" s="4709"/>
      <c r="CG6" s="4709"/>
      <c r="CH6" s="4710"/>
      <c r="CI6" s="4708" t="s">
        <v>365</v>
      </c>
      <c r="CJ6" s="4709"/>
      <c r="CK6" s="4709"/>
      <c r="CL6" s="4709"/>
      <c r="CM6" s="4709"/>
      <c r="CN6" s="4709"/>
      <c r="CO6" s="4709"/>
      <c r="CP6" s="4709"/>
      <c r="CQ6" s="4709"/>
      <c r="CR6" s="4709"/>
      <c r="CS6" s="4709"/>
      <c r="CT6" s="4709"/>
      <c r="CU6" s="4709"/>
      <c r="CV6" s="4710"/>
      <c r="CW6" s="4708" t="s">
        <v>366</v>
      </c>
      <c r="CX6" s="4709"/>
      <c r="CY6" s="4709"/>
      <c r="CZ6" s="4709"/>
      <c r="DA6" s="4709"/>
      <c r="DB6" s="4709"/>
      <c r="DC6" s="4709"/>
      <c r="DD6" s="4709"/>
      <c r="DE6" s="4709"/>
      <c r="DF6" s="4709"/>
      <c r="DG6" s="4709"/>
      <c r="DH6" s="4709"/>
      <c r="DI6" s="4709"/>
      <c r="DJ6" s="4710"/>
      <c r="DK6" s="4708" t="s">
        <v>1873</v>
      </c>
      <c r="DL6" s="4709"/>
      <c r="DM6" s="4709"/>
      <c r="DN6" s="4709"/>
      <c r="DO6" s="4709"/>
      <c r="DP6" s="4709"/>
      <c r="DQ6" s="4709"/>
      <c r="DR6" s="4709"/>
      <c r="DS6" s="4709"/>
      <c r="DT6" s="4709"/>
      <c r="DU6" s="4709"/>
      <c r="DV6" s="4709"/>
      <c r="DW6" s="4709"/>
      <c r="DX6" s="4710"/>
      <c r="DY6" s="4708" t="s">
        <v>1874</v>
      </c>
      <c r="DZ6" s="4709"/>
      <c r="EA6" s="4709"/>
      <c r="EB6" s="4709"/>
      <c r="EC6" s="4709"/>
      <c r="ED6" s="4709"/>
      <c r="EE6" s="4709"/>
      <c r="EF6" s="4709"/>
      <c r="EG6" s="4709"/>
      <c r="EH6" s="4709"/>
      <c r="EI6" s="4709"/>
      <c r="EJ6" s="4709"/>
      <c r="EK6" s="4709"/>
      <c r="EL6" s="4710"/>
      <c r="EM6" s="4708" t="s">
        <v>1875</v>
      </c>
      <c r="EN6" s="4709"/>
      <c r="EO6" s="4709"/>
      <c r="EP6" s="4709"/>
      <c r="EQ6" s="4709"/>
      <c r="ER6" s="4709"/>
      <c r="ES6" s="4709"/>
      <c r="ET6" s="4709"/>
      <c r="EU6" s="4709"/>
      <c r="EV6" s="4709"/>
      <c r="EW6" s="4709"/>
      <c r="EX6" s="4709"/>
      <c r="EY6" s="4709"/>
      <c r="EZ6" s="4710"/>
      <c r="FA6" s="4708" t="s">
        <v>367</v>
      </c>
      <c r="FB6" s="4709"/>
      <c r="FC6" s="4709"/>
      <c r="FD6" s="4709"/>
      <c r="FE6" s="4709"/>
      <c r="FF6" s="4709"/>
      <c r="FG6" s="4709"/>
      <c r="FH6" s="4709"/>
      <c r="FI6" s="4709"/>
      <c r="FJ6" s="4709"/>
      <c r="FK6" s="4709"/>
      <c r="FL6" s="4709"/>
      <c r="FM6" s="4709"/>
      <c r="FN6" s="4710"/>
      <c r="FO6" s="4708" t="s">
        <v>2471</v>
      </c>
      <c r="FP6" s="4709"/>
      <c r="FQ6" s="4709"/>
      <c r="FR6" s="4709"/>
      <c r="FS6" s="4709"/>
      <c r="FT6" s="4709"/>
      <c r="FU6" s="4709"/>
      <c r="FV6" s="4709"/>
      <c r="FW6" s="4709"/>
      <c r="FX6" s="4709"/>
      <c r="FY6" s="4709"/>
      <c r="FZ6" s="4709"/>
      <c r="GA6" s="4709"/>
      <c r="GB6" s="4710"/>
    </row>
    <row r="7" spans="1:184" ht="18" customHeight="1">
      <c r="A7" s="4723"/>
      <c r="B7" s="4712"/>
      <c r="C7" s="4712" t="s">
        <v>1354</v>
      </c>
      <c r="D7" s="4712"/>
      <c r="E7" s="4712"/>
      <c r="F7" s="4712"/>
      <c r="G7" s="4712" t="s">
        <v>1355</v>
      </c>
      <c r="H7" s="4712"/>
      <c r="I7" s="4712"/>
      <c r="J7" s="4712"/>
      <c r="K7" s="4712"/>
      <c r="L7" s="4713" t="s">
        <v>450</v>
      </c>
      <c r="M7" s="4714"/>
      <c r="N7" s="4714"/>
      <c r="O7" s="4714"/>
      <c r="P7" s="4715"/>
      <c r="Q7" s="4711" t="s">
        <v>1354</v>
      </c>
      <c r="R7" s="4712"/>
      <c r="S7" s="4712"/>
      <c r="T7" s="4712"/>
      <c r="U7" s="4712" t="s">
        <v>1355</v>
      </c>
      <c r="V7" s="4712"/>
      <c r="W7" s="4712"/>
      <c r="X7" s="4712"/>
      <c r="Y7" s="4712"/>
      <c r="Z7" s="4713" t="s">
        <v>450</v>
      </c>
      <c r="AA7" s="4714"/>
      <c r="AB7" s="4714"/>
      <c r="AC7" s="4714"/>
      <c r="AD7" s="4715"/>
      <c r="AE7" s="4711" t="s">
        <v>1354</v>
      </c>
      <c r="AF7" s="4712"/>
      <c r="AG7" s="4712"/>
      <c r="AH7" s="4712"/>
      <c r="AI7" s="4712" t="s">
        <v>1355</v>
      </c>
      <c r="AJ7" s="4712"/>
      <c r="AK7" s="4712"/>
      <c r="AL7" s="4712"/>
      <c r="AM7" s="4712"/>
      <c r="AN7" s="4713" t="s">
        <v>450</v>
      </c>
      <c r="AO7" s="4714"/>
      <c r="AP7" s="4714"/>
      <c r="AQ7" s="4714"/>
      <c r="AR7" s="4715"/>
      <c r="AS7" s="4711" t="s">
        <v>1354</v>
      </c>
      <c r="AT7" s="4712"/>
      <c r="AU7" s="4712"/>
      <c r="AV7" s="4712"/>
      <c r="AW7" s="4712" t="s">
        <v>1355</v>
      </c>
      <c r="AX7" s="4712"/>
      <c r="AY7" s="4712"/>
      <c r="AZ7" s="4712"/>
      <c r="BA7" s="4712"/>
      <c r="BB7" s="4713" t="s">
        <v>450</v>
      </c>
      <c r="BC7" s="4714"/>
      <c r="BD7" s="4714"/>
      <c r="BE7" s="4714"/>
      <c r="BF7" s="4715"/>
      <c r="BG7" s="4711" t="s">
        <v>1354</v>
      </c>
      <c r="BH7" s="4712"/>
      <c r="BI7" s="4712"/>
      <c r="BJ7" s="4712"/>
      <c r="BK7" s="4712" t="s">
        <v>1355</v>
      </c>
      <c r="BL7" s="4712"/>
      <c r="BM7" s="4712"/>
      <c r="BN7" s="4712"/>
      <c r="BO7" s="4712"/>
      <c r="BP7" s="4713" t="s">
        <v>450</v>
      </c>
      <c r="BQ7" s="4714"/>
      <c r="BR7" s="4714"/>
      <c r="BS7" s="4714"/>
      <c r="BT7" s="4715"/>
      <c r="BU7" s="4711" t="s">
        <v>1354</v>
      </c>
      <c r="BV7" s="4712"/>
      <c r="BW7" s="4712"/>
      <c r="BX7" s="4712"/>
      <c r="BY7" s="4712" t="s">
        <v>1355</v>
      </c>
      <c r="BZ7" s="4712"/>
      <c r="CA7" s="4712"/>
      <c r="CB7" s="4712"/>
      <c r="CC7" s="4712"/>
      <c r="CD7" s="4713" t="s">
        <v>450</v>
      </c>
      <c r="CE7" s="4714"/>
      <c r="CF7" s="4714"/>
      <c r="CG7" s="4714"/>
      <c r="CH7" s="4715"/>
      <c r="CI7" s="4711" t="s">
        <v>1354</v>
      </c>
      <c r="CJ7" s="4712"/>
      <c r="CK7" s="4712"/>
      <c r="CL7" s="4712"/>
      <c r="CM7" s="4712" t="s">
        <v>1355</v>
      </c>
      <c r="CN7" s="4712"/>
      <c r="CO7" s="4712"/>
      <c r="CP7" s="4712"/>
      <c r="CQ7" s="4712"/>
      <c r="CR7" s="4713" t="s">
        <v>450</v>
      </c>
      <c r="CS7" s="4714"/>
      <c r="CT7" s="4714"/>
      <c r="CU7" s="4714"/>
      <c r="CV7" s="4715"/>
      <c r="CW7" s="4711" t="s">
        <v>1354</v>
      </c>
      <c r="CX7" s="4712"/>
      <c r="CY7" s="4712"/>
      <c r="CZ7" s="4712"/>
      <c r="DA7" s="4712" t="s">
        <v>1355</v>
      </c>
      <c r="DB7" s="4712"/>
      <c r="DC7" s="4712"/>
      <c r="DD7" s="4712"/>
      <c r="DE7" s="4712"/>
      <c r="DF7" s="4713" t="s">
        <v>450</v>
      </c>
      <c r="DG7" s="4714"/>
      <c r="DH7" s="4714"/>
      <c r="DI7" s="4714"/>
      <c r="DJ7" s="4715"/>
      <c r="DK7" s="4711" t="s">
        <v>1354</v>
      </c>
      <c r="DL7" s="4712"/>
      <c r="DM7" s="4712"/>
      <c r="DN7" s="4712"/>
      <c r="DO7" s="4712" t="s">
        <v>1355</v>
      </c>
      <c r="DP7" s="4712"/>
      <c r="DQ7" s="4712"/>
      <c r="DR7" s="4712"/>
      <c r="DS7" s="4712"/>
      <c r="DT7" s="4713" t="s">
        <v>450</v>
      </c>
      <c r="DU7" s="4714"/>
      <c r="DV7" s="4714"/>
      <c r="DW7" s="4714"/>
      <c r="DX7" s="4715"/>
      <c r="DY7" s="4711" t="s">
        <v>1354</v>
      </c>
      <c r="DZ7" s="4712"/>
      <c r="EA7" s="4712"/>
      <c r="EB7" s="4712"/>
      <c r="EC7" s="4712" t="s">
        <v>1355</v>
      </c>
      <c r="ED7" s="4712"/>
      <c r="EE7" s="4712"/>
      <c r="EF7" s="4712"/>
      <c r="EG7" s="4712"/>
      <c r="EH7" s="4713" t="s">
        <v>450</v>
      </c>
      <c r="EI7" s="4714"/>
      <c r="EJ7" s="4714"/>
      <c r="EK7" s="4714"/>
      <c r="EL7" s="4715"/>
      <c r="EM7" s="4711" t="s">
        <v>1354</v>
      </c>
      <c r="EN7" s="4712"/>
      <c r="EO7" s="4712"/>
      <c r="EP7" s="4712"/>
      <c r="EQ7" s="4712" t="s">
        <v>1355</v>
      </c>
      <c r="ER7" s="4712"/>
      <c r="ES7" s="4712"/>
      <c r="ET7" s="4712"/>
      <c r="EU7" s="4712"/>
      <c r="EV7" s="4713" t="s">
        <v>450</v>
      </c>
      <c r="EW7" s="4714"/>
      <c r="EX7" s="4714"/>
      <c r="EY7" s="4714"/>
      <c r="EZ7" s="4715"/>
      <c r="FA7" s="4711" t="s">
        <v>1354</v>
      </c>
      <c r="FB7" s="4712"/>
      <c r="FC7" s="4712"/>
      <c r="FD7" s="4712"/>
      <c r="FE7" s="4712" t="s">
        <v>1355</v>
      </c>
      <c r="FF7" s="4712"/>
      <c r="FG7" s="4712"/>
      <c r="FH7" s="4712"/>
      <c r="FI7" s="4712"/>
      <c r="FJ7" s="4713" t="s">
        <v>450</v>
      </c>
      <c r="FK7" s="4714"/>
      <c r="FL7" s="4714"/>
      <c r="FM7" s="4714"/>
      <c r="FN7" s="4715"/>
      <c r="FO7" s="4711" t="s">
        <v>1354</v>
      </c>
      <c r="FP7" s="4712"/>
      <c r="FQ7" s="4712"/>
      <c r="FR7" s="4712"/>
      <c r="FS7" s="4712" t="s">
        <v>1355</v>
      </c>
      <c r="FT7" s="4712"/>
      <c r="FU7" s="4712"/>
      <c r="FV7" s="4712"/>
      <c r="FW7" s="4712"/>
      <c r="FX7" s="4713" t="s">
        <v>450</v>
      </c>
      <c r="FY7" s="4714"/>
      <c r="FZ7" s="4714"/>
      <c r="GA7" s="4714"/>
      <c r="GB7" s="4715"/>
    </row>
    <row r="8" spans="1:184" s="1429" customFormat="1" ht="147.6" customHeight="1">
      <c r="A8" s="4723"/>
      <c r="B8" s="4712"/>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21"/>
      <c r="B19" s="4721"/>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77" t="s">
        <v>288</v>
      </c>
      <c r="B4" s="4610" t="s">
        <v>1</v>
      </c>
      <c r="C4" s="4610"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78"/>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78"/>
      <c r="B6" s="4418"/>
      <c r="C6" s="4418"/>
      <c r="D6" s="4400"/>
      <c r="E6" s="6" t="s">
        <v>4</v>
      </c>
      <c r="F6" s="6" t="s">
        <v>5</v>
      </c>
      <c r="G6" s="6" t="s">
        <v>69</v>
      </c>
      <c r="H6" s="4400"/>
      <c r="I6" s="4400"/>
      <c r="J6" s="4400"/>
      <c r="K6" s="6" t="s">
        <v>4</v>
      </c>
      <c r="L6" s="6" t="s">
        <v>5</v>
      </c>
      <c r="M6" s="6" t="s">
        <v>69</v>
      </c>
      <c r="N6" s="4400"/>
      <c r="O6" s="4400"/>
      <c r="P6" s="4400"/>
      <c r="Q6" s="6" t="s">
        <v>4</v>
      </c>
      <c r="R6" s="6" t="s">
        <v>5</v>
      </c>
      <c r="S6" s="6" t="s">
        <v>69</v>
      </c>
      <c r="T6" s="4400"/>
      <c r="U6" s="4400"/>
      <c r="V6" s="4400"/>
      <c r="W6" s="6" t="s">
        <v>4</v>
      </c>
      <c r="X6" s="6" t="s">
        <v>5</v>
      </c>
      <c r="Y6" s="6" t="s">
        <v>69</v>
      </c>
      <c r="Z6" s="4400"/>
      <c r="AA6" s="440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0" t="s">
        <v>27</v>
      </c>
      <c r="C4" s="4610" t="s">
        <v>176</v>
      </c>
      <c r="D4" s="4610"/>
      <c r="E4" s="4610"/>
      <c r="F4" s="4429" t="s">
        <v>110</v>
      </c>
      <c r="G4" s="4430"/>
      <c r="H4" s="4430"/>
      <c r="I4" s="4430"/>
      <c r="J4" s="4431"/>
      <c r="K4" s="4429" t="s">
        <v>111</v>
      </c>
      <c r="L4" s="4430"/>
      <c r="M4" s="4430"/>
      <c r="N4" s="4430"/>
      <c r="O4" s="4431"/>
      <c r="P4" s="4429" t="s">
        <v>2793</v>
      </c>
      <c r="Q4" s="4430"/>
      <c r="R4" s="4430"/>
      <c r="S4" s="4430"/>
      <c r="T4" s="4431"/>
      <c r="U4" s="4429" t="s">
        <v>139</v>
      </c>
      <c r="V4" s="4430"/>
      <c r="W4" s="4431"/>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75" t="s">
        <v>168</v>
      </c>
      <c r="B1" s="4475"/>
      <c r="C1" s="4475"/>
      <c r="D1" s="4475"/>
      <c r="E1" s="4475"/>
    </row>
    <row r="2" spans="1:13">
      <c r="A2" s="4507" t="str">
        <f>'PL3-CĐ6Thang-KBS'!A2:E2</f>
        <v>(Kèm theo Báo cáo số         /BC-UBND ngày      tháng 10 năm 2023 của Ủy ban nhân dân tỉnh Đồng Tháp)</v>
      </c>
      <c r="B2" s="4506"/>
      <c r="C2" s="4506"/>
      <c r="D2" s="4506"/>
      <c r="E2" s="4506"/>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75" t="s">
        <v>170</v>
      </c>
      <c r="B1" s="4475"/>
      <c r="C1" s="4475"/>
      <c r="D1" s="4475"/>
      <c r="E1" s="4475"/>
    </row>
    <row r="2" spans="1:7">
      <c r="A2" s="4507" t="str">
        <f>'Phụ lục số 2'!A2:O2</f>
        <v>(Kèm theo Báo cáo số         /BC-UBND ngày      tháng 10 năm 2023 của Ủy ban nhân dân tỉnh Đồng Tháp)</v>
      </c>
      <c r="B2" s="4506"/>
      <c r="C2" s="4506"/>
      <c r="D2" s="4506"/>
      <c r="E2" s="4506"/>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75" t="s">
        <v>2351</v>
      </c>
      <c r="B3" s="4191"/>
      <c r="C3" s="4191"/>
    </row>
    <row r="4" spans="1:4">
      <c r="A4" s="4506" t="str">
        <f>'Phụ lục 1-HĐND'!A5:C5</f>
        <v>(Kèm Theo Nghị quyết số         /NQ-HĐND ngày     /12/2023 của Hội đồng nhân dân Tỉnh)</v>
      </c>
      <c r="B4" s="4506"/>
      <c r="C4" s="4506"/>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5" t="str">
        <f>'Phụ lục 3-HĐND'!A5:C5</f>
        <v>(Kèm Theo Nghị quyết số         /NQ-HĐND ngày     /12/2023 của Hội đồng nhân dân Tỉnh)</v>
      </c>
      <c r="B5" s="4571"/>
      <c r="C5" s="4571"/>
      <c r="D5" s="4571"/>
      <c r="E5" s="4571"/>
    </row>
    <row r="6" spans="1:5" s="2" customFormat="1" ht="17.399999999999999">
      <c r="A6" s="2206"/>
      <c r="B6" s="38"/>
      <c r="C6" s="38"/>
      <c r="D6" s="38"/>
      <c r="E6" s="38"/>
    </row>
    <row r="7" spans="1:5" ht="18.600000000000001" thickBot="1">
      <c r="B7" s="4508" t="s">
        <v>64</v>
      </c>
      <c r="C7" s="4508"/>
      <c r="D7" s="4508"/>
      <c r="E7" s="4508"/>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6" t="s">
        <v>2358</v>
      </c>
      <c r="D1" s="4746"/>
      <c r="E1" s="4746"/>
      <c r="F1" s="4746"/>
      <c r="G1" s="4746"/>
      <c r="H1" s="4746"/>
      <c r="I1" s="4746"/>
      <c r="J1" s="4746"/>
      <c r="K1" s="4746"/>
      <c r="L1" s="4746"/>
      <c r="M1" s="4746"/>
      <c r="N1" s="4746"/>
      <c r="O1" s="4746"/>
      <c r="P1" s="4746"/>
      <c r="Q1" s="4746"/>
      <c r="R1" s="4746"/>
      <c r="S1" s="4746"/>
      <c r="T1" s="4746"/>
      <c r="U1" s="4746"/>
      <c r="V1" s="4746"/>
      <c r="W1" s="4746"/>
      <c r="X1" s="4746" t="str">
        <f>C1</f>
        <v>DỰ TOÁN THU NSNN NĂM 2024 TRÊN ĐỊA BÀN HUYỆN, THÀNH PHỐ</v>
      </c>
      <c r="Y1" s="4746"/>
      <c r="Z1" s="4746"/>
      <c r="AA1" s="4746"/>
      <c r="AB1" s="4746"/>
      <c r="AC1" s="4746"/>
      <c r="AD1" s="4746"/>
      <c r="AE1" s="4746"/>
      <c r="AF1" s="4746"/>
      <c r="AG1" s="4746"/>
      <c r="AH1" s="4746"/>
      <c r="AI1" s="4746"/>
      <c r="AJ1" s="4746"/>
      <c r="AK1" s="4746"/>
      <c r="AL1" s="4746"/>
      <c r="AM1" s="4746"/>
      <c r="AN1" s="4746"/>
      <c r="AO1" s="4746"/>
      <c r="AP1" s="3229"/>
      <c r="AQ1" s="3229"/>
      <c r="AR1" s="3229"/>
    </row>
    <row r="2" spans="1:44" ht="15.6" customHeight="1">
      <c r="A2" s="3230"/>
      <c r="B2" s="3230"/>
      <c r="C2" s="4420" t="str">
        <f>'Phụ lục 4-HĐND'!A5</f>
        <v>(Kèm Theo Nghị quyết số         /NQ-HĐND ngày     /12/2023 của Hội đồng nhân dân Tỉnh)</v>
      </c>
      <c r="D2" s="4420"/>
      <c r="E2" s="4420"/>
      <c r="F2" s="4420"/>
      <c r="G2" s="4420"/>
      <c r="H2" s="4420"/>
      <c r="I2" s="4420"/>
      <c r="J2" s="4420"/>
      <c r="K2" s="4420"/>
      <c r="L2" s="4420"/>
      <c r="M2" s="4420"/>
      <c r="N2" s="4420"/>
      <c r="O2" s="4420"/>
      <c r="P2" s="4420"/>
      <c r="Q2" s="4420"/>
      <c r="R2" s="4420"/>
      <c r="S2" s="4420"/>
      <c r="T2" s="4420"/>
      <c r="U2" s="4420"/>
      <c r="V2" s="4420"/>
      <c r="W2" s="4420"/>
      <c r="X2" s="4420" t="str">
        <f>C2</f>
        <v>(Kèm Theo Nghị quyết số         /NQ-HĐND ngày     /12/2023 của Hội đồng nhân dân Tỉnh)</v>
      </c>
      <c r="Y2" s="4420"/>
      <c r="Z2" s="4420"/>
      <c r="AA2" s="4420"/>
      <c r="AB2" s="4420"/>
      <c r="AC2" s="4420"/>
      <c r="AD2" s="4420"/>
      <c r="AE2" s="4420"/>
      <c r="AF2" s="4420"/>
      <c r="AG2" s="4420"/>
      <c r="AH2" s="4420"/>
      <c r="AI2" s="4420"/>
      <c r="AJ2" s="4420"/>
      <c r="AK2" s="4420"/>
      <c r="AL2" s="4420"/>
      <c r="AM2" s="4420"/>
      <c r="AN2" s="4420"/>
      <c r="AO2" s="4420"/>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5" t="s">
        <v>64</v>
      </c>
      <c r="U4" s="4745"/>
      <c r="V4" s="4745"/>
      <c r="W4" s="4745"/>
      <c r="X4" s="3235"/>
      <c r="AD4" s="4745"/>
      <c r="AE4" s="4745"/>
      <c r="AF4" s="4745"/>
      <c r="AL4" s="4745" t="str">
        <f>T4</f>
        <v>Đơn vị tính: Triệu đồng</v>
      </c>
      <c r="AM4" s="4745"/>
      <c r="AN4" s="4745"/>
      <c r="AO4" s="4745"/>
    </row>
    <row r="5" spans="1:44" ht="18.600000000000001" thickTop="1">
      <c r="A5" s="4747" t="s">
        <v>244</v>
      </c>
      <c r="B5" s="4749" t="s">
        <v>246</v>
      </c>
      <c r="C5" s="4742" t="s">
        <v>247</v>
      </c>
      <c r="D5" s="4742"/>
      <c r="E5" s="4742"/>
      <c r="F5" s="4742" t="s">
        <v>248</v>
      </c>
      <c r="G5" s="4742"/>
      <c r="H5" s="4742"/>
      <c r="I5" s="4742" t="s">
        <v>249</v>
      </c>
      <c r="J5" s="4742"/>
      <c r="K5" s="4742"/>
      <c r="L5" s="4742" t="s">
        <v>250</v>
      </c>
      <c r="M5" s="4742"/>
      <c r="N5" s="4742"/>
      <c r="O5" s="4742" t="s">
        <v>251</v>
      </c>
      <c r="P5" s="4742"/>
      <c r="Q5" s="4742"/>
      <c r="R5" s="4742" t="s">
        <v>252</v>
      </c>
      <c r="S5" s="4742"/>
      <c r="T5" s="4742"/>
      <c r="U5" s="4742" t="s">
        <v>253</v>
      </c>
      <c r="V5" s="4742"/>
      <c r="W5" s="4743"/>
      <c r="X5" s="4744" t="s">
        <v>254</v>
      </c>
      <c r="Y5" s="4742"/>
      <c r="Z5" s="4742"/>
      <c r="AA5" s="4742" t="s">
        <v>255</v>
      </c>
      <c r="AB5" s="4742"/>
      <c r="AC5" s="4742"/>
      <c r="AD5" s="4742" t="s">
        <v>256</v>
      </c>
      <c r="AE5" s="4742"/>
      <c r="AF5" s="4742"/>
      <c r="AG5" s="4742" t="s">
        <v>257</v>
      </c>
      <c r="AH5" s="4742"/>
      <c r="AI5" s="4742"/>
      <c r="AJ5" s="4742" t="s">
        <v>258</v>
      </c>
      <c r="AK5" s="4742"/>
      <c r="AL5" s="4742"/>
      <c r="AM5" s="4742" t="s">
        <v>259</v>
      </c>
      <c r="AN5" s="4742"/>
      <c r="AO5" s="4751"/>
    </row>
    <row r="6" spans="1:44" s="3240" customFormat="1" ht="27.75" customHeight="1">
      <c r="A6" s="4748"/>
      <c r="B6" s="4750"/>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15" t="str">
        <f>'Phụ lục 4-HĐND'!A5:E5</f>
        <v>(Kèm Theo Nghị quyết số         /NQ-HĐND ngày     /12/2023 của Hội đồng nhân dân Tỉnh)</v>
      </c>
      <c r="B2" s="4515"/>
      <c r="C2" s="4515"/>
      <c r="D2" s="4515"/>
      <c r="E2" s="4515"/>
      <c r="F2" s="4515"/>
      <c r="G2" s="4515"/>
      <c r="H2" s="4515"/>
      <c r="I2" s="4515"/>
      <c r="J2" s="4515"/>
      <c r="K2" s="4515"/>
      <c r="L2" s="4515"/>
      <c r="M2" s="4515"/>
      <c r="N2" s="4515"/>
      <c r="O2" s="4515"/>
    </row>
    <row r="3" spans="1:15">
      <c r="A3" s="2292"/>
      <c r="B3" s="2292"/>
      <c r="C3" s="2292"/>
      <c r="D3" s="2292"/>
      <c r="E3" s="2292"/>
      <c r="F3" s="2292"/>
      <c r="G3" s="2292"/>
      <c r="H3" s="2292"/>
      <c r="I3" s="2292"/>
      <c r="J3" s="2292"/>
      <c r="K3" s="2292"/>
      <c r="L3" s="2292"/>
      <c r="M3" s="2292"/>
      <c r="N3" s="2292"/>
      <c r="O3" s="2292"/>
    </row>
    <row r="4" spans="1:15" ht="18.75" customHeight="1" thickBot="1">
      <c r="L4" s="4396" t="s">
        <v>64</v>
      </c>
      <c r="M4" s="4396"/>
      <c r="N4" s="4396"/>
      <c r="O4" s="439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482" t="str">
        <f>'Phụ lục 6-HĐND'!A2:O2</f>
        <v>(Kèm Theo Nghị quyết số         /NQ-HĐND ngày     /12/2023 của Hội đồng nhân dân Tỉnh)</v>
      </c>
      <c r="B2" s="4483"/>
      <c r="C2" s="4483"/>
      <c r="D2" s="4483"/>
      <c r="E2" s="4483"/>
      <c r="F2" s="4483"/>
      <c r="G2" s="4483"/>
      <c r="H2" s="4483"/>
      <c r="I2" s="4483"/>
      <c r="J2" s="4483"/>
      <c r="K2" s="4483"/>
      <c r="L2" s="4483"/>
      <c r="M2" s="4483"/>
      <c r="N2" s="4483"/>
      <c r="O2" s="4483"/>
      <c r="P2" s="4483"/>
      <c r="Q2" s="4483"/>
      <c r="R2" s="4483"/>
      <c r="S2" s="4483"/>
      <c r="T2" s="4483"/>
      <c r="U2" s="4483"/>
      <c r="V2" s="4483"/>
      <c r="W2" s="4483"/>
      <c r="X2" s="4483"/>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484" t="s">
        <v>64</v>
      </c>
      <c r="X4" s="4484"/>
      <c r="Y4" s="4484"/>
    </row>
    <row r="5" spans="1:25" s="1429" customFormat="1" thickTop="1">
      <c r="A5" s="4485" t="s">
        <v>244</v>
      </c>
      <c r="B5" s="4487" t="s">
        <v>305</v>
      </c>
      <c r="C5" s="4487" t="s">
        <v>2377</v>
      </c>
      <c r="D5" s="4488" t="s">
        <v>306</v>
      </c>
      <c r="E5" s="4489"/>
      <c r="F5" s="4489"/>
      <c r="G5" s="4489"/>
      <c r="H5" s="4489"/>
      <c r="I5" s="4489"/>
      <c r="J5" s="4489"/>
      <c r="K5" s="4489"/>
      <c r="L5" s="4489"/>
      <c r="M5" s="4489"/>
      <c r="N5" s="4489"/>
      <c r="O5" s="4489"/>
      <c r="P5" s="4490"/>
      <c r="Q5" s="4487" t="s">
        <v>2378</v>
      </c>
      <c r="R5" s="4481" t="s">
        <v>1419</v>
      </c>
      <c r="S5" s="4481"/>
      <c r="T5" s="4481"/>
      <c r="U5" s="4481"/>
      <c r="V5" s="4481"/>
      <c r="W5" s="4481"/>
      <c r="X5" s="4481"/>
      <c r="Y5" s="4491"/>
    </row>
    <row r="6" spans="1:25" s="1429" customFormat="1" ht="17.399999999999999" customHeight="1">
      <c r="A6" s="4486"/>
      <c r="B6" s="4330"/>
      <c r="C6" s="4330"/>
      <c r="D6" s="4492" t="s">
        <v>307</v>
      </c>
      <c r="E6" s="4330" t="s">
        <v>308</v>
      </c>
      <c r="F6" s="4492" t="s">
        <v>309</v>
      </c>
      <c r="G6" s="4492"/>
      <c r="H6" s="4330" t="s">
        <v>310</v>
      </c>
      <c r="I6" s="4330" t="s">
        <v>309</v>
      </c>
      <c r="J6" s="4330"/>
      <c r="K6" s="4330"/>
      <c r="L6" s="4330"/>
      <c r="M6" s="4330"/>
      <c r="N6" s="4330"/>
      <c r="O6" s="4330"/>
      <c r="P6" s="4492" t="s">
        <v>1702</v>
      </c>
      <c r="Q6" s="4330"/>
      <c r="R6" s="4495" t="s">
        <v>93</v>
      </c>
      <c r="S6" s="4495"/>
      <c r="T6" s="4495"/>
      <c r="U6" s="4495" t="s">
        <v>58</v>
      </c>
      <c r="V6" s="4495"/>
      <c r="W6" s="4495"/>
      <c r="X6" s="4330" t="s">
        <v>87</v>
      </c>
      <c r="Y6" s="4496" t="s">
        <v>302</v>
      </c>
    </row>
    <row r="7" spans="1:25" s="1429" customFormat="1" ht="17.399999999999999">
      <c r="A7" s="4486"/>
      <c r="B7" s="4330"/>
      <c r="C7" s="4330"/>
      <c r="D7" s="4493"/>
      <c r="E7" s="4330"/>
      <c r="F7" s="4494"/>
      <c r="G7" s="4494"/>
      <c r="H7" s="4330"/>
      <c r="I7" s="4330" t="s">
        <v>238</v>
      </c>
      <c r="J7" s="4330" t="s">
        <v>311</v>
      </c>
      <c r="K7" s="4330"/>
      <c r="L7" s="4330"/>
      <c r="M7" s="4330"/>
      <c r="N7" s="4330"/>
      <c r="O7" s="4330"/>
      <c r="P7" s="4493"/>
      <c r="Q7" s="4330"/>
      <c r="R7" s="4330" t="s">
        <v>312</v>
      </c>
      <c r="S7" s="4330" t="s">
        <v>309</v>
      </c>
      <c r="T7" s="4330"/>
      <c r="U7" s="4330" t="s">
        <v>312</v>
      </c>
      <c r="V7" s="4495" t="s">
        <v>309</v>
      </c>
      <c r="W7" s="4495"/>
      <c r="X7" s="4330"/>
      <c r="Y7" s="4496"/>
    </row>
    <row r="8" spans="1:25" s="1429" customFormat="1" ht="339" customHeight="1">
      <c r="A8" s="4486"/>
      <c r="B8" s="4330"/>
      <c r="C8" s="4330"/>
      <c r="D8" s="449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494"/>
      <c r="Q8" s="4330"/>
      <c r="R8" s="4330"/>
      <c r="S8" s="1396" t="s">
        <v>1305</v>
      </c>
      <c r="T8" s="1396" t="s">
        <v>391</v>
      </c>
      <c r="U8" s="4330"/>
      <c r="V8" s="1396" t="s">
        <v>300</v>
      </c>
      <c r="W8" s="1396" t="s">
        <v>301</v>
      </c>
      <c r="X8" s="4330"/>
      <c r="Y8" s="449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01" t="s">
        <v>636</v>
      </c>
      <c r="B2" s="4201"/>
      <c r="C2" s="4201"/>
      <c r="D2" s="4201"/>
      <c r="E2" s="4201"/>
      <c r="F2" s="4201"/>
      <c r="G2" s="4201"/>
      <c r="H2" s="4201"/>
      <c r="I2" s="4201"/>
      <c r="J2" s="4201"/>
      <c r="K2" s="4201"/>
      <c r="L2" s="4201"/>
      <c r="M2" s="4201"/>
      <c r="N2" s="4201"/>
      <c r="O2" s="4201"/>
      <c r="P2" s="4201"/>
      <c r="Q2" s="4201"/>
      <c r="R2" s="4201"/>
      <c r="S2" s="4201"/>
      <c r="T2" s="4201"/>
      <c r="U2" s="4201"/>
      <c r="V2" s="4201"/>
      <c r="W2" s="4201"/>
      <c r="X2" s="4201"/>
      <c r="Y2" s="4201"/>
      <c r="Z2" s="4201"/>
      <c r="AA2" s="4201"/>
      <c r="AB2" s="4201"/>
      <c r="AC2" s="4201"/>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54" t="s">
        <v>27</v>
      </c>
      <c r="C5" s="4254" t="s">
        <v>428</v>
      </c>
      <c r="D5" s="4254" t="s">
        <v>431</v>
      </c>
      <c r="E5" s="4254" t="s">
        <v>432</v>
      </c>
      <c r="F5" s="4254" t="s">
        <v>433</v>
      </c>
      <c r="G5" s="4254" t="s">
        <v>434</v>
      </c>
      <c r="H5" s="4254" t="s">
        <v>435</v>
      </c>
      <c r="I5" s="4254" t="s">
        <v>544</v>
      </c>
      <c r="J5" s="4254" t="s">
        <v>545</v>
      </c>
      <c r="K5" s="4254" t="s">
        <v>546</v>
      </c>
      <c r="L5" s="4241" t="s">
        <v>438</v>
      </c>
      <c r="M5" s="4241" t="s">
        <v>439</v>
      </c>
      <c r="N5" s="4254" t="s">
        <v>547</v>
      </c>
      <c r="O5" s="4254" t="s">
        <v>548</v>
      </c>
      <c r="P5" s="4254" t="s">
        <v>549</v>
      </c>
      <c r="Q5" s="4254" t="s">
        <v>550</v>
      </c>
      <c r="R5" s="4254" t="s">
        <v>551</v>
      </c>
      <c r="S5" s="4254" t="s">
        <v>546</v>
      </c>
      <c r="T5" s="4254" t="s">
        <v>552</v>
      </c>
      <c r="U5" s="4254" t="s">
        <v>553</v>
      </c>
      <c r="V5" s="4254" t="s">
        <v>554</v>
      </c>
      <c r="W5" s="4254" t="s">
        <v>1759</v>
      </c>
      <c r="X5" s="4254" t="s">
        <v>176</v>
      </c>
      <c r="Y5" s="4254" t="s">
        <v>177</v>
      </c>
      <c r="Z5" s="4254" t="s">
        <v>637</v>
      </c>
      <c r="AA5" s="4254" t="s">
        <v>551</v>
      </c>
      <c r="AB5" s="4254" t="s">
        <v>546</v>
      </c>
      <c r="AC5" s="4254" t="s">
        <v>638</v>
      </c>
      <c r="AD5" s="4254" t="s">
        <v>1760</v>
      </c>
    </row>
    <row r="6" spans="1:99" s="561" customFormat="1" ht="138" customHeight="1">
      <c r="A6" s="4277"/>
      <c r="B6" s="4254"/>
      <c r="C6" s="4254"/>
      <c r="D6" s="4254"/>
      <c r="E6" s="4254"/>
      <c r="F6" s="4254"/>
      <c r="G6" s="4254"/>
      <c r="H6" s="4254"/>
      <c r="I6" s="4254"/>
      <c r="J6" s="4254"/>
      <c r="K6" s="4254"/>
      <c r="L6" s="4241"/>
      <c r="M6" s="4241"/>
      <c r="N6" s="4254"/>
      <c r="O6" s="4254"/>
      <c r="P6" s="4254"/>
      <c r="Q6" s="4254"/>
      <c r="R6" s="4254"/>
      <c r="S6" s="4254"/>
      <c r="T6" s="4254"/>
      <c r="U6" s="4254"/>
      <c r="V6" s="4254"/>
      <c r="W6" s="4254"/>
      <c r="X6" s="4254"/>
      <c r="Y6" s="4254"/>
      <c r="Z6" s="4254"/>
      <c r="AA6" s="4254"/>
      <c r="AB6" s="4254"/>
      <c r="AC6" s="4254"/>
      <c r="AD6" s="4254"/>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06"/>
      <c r="C1" s="4506"/>
      <c r="D1" s="4506"/>
      <c r="E1" s="4506"/>
    </row>
    <row r="2" spans="1:5">
      <c r="A2" s="4507" t="str">
        <f>'Phụ lục 7-HĐND'!A2</f>
        <v>(Kèm Theo Nghị quyết số         /NQ-HĐND ngày     /12/2023 của Hội đồng nhân dân Tỉnh)</v>
      </c>
      <c r="B2" s="4506"/>
      <c r="C2" s="4506"/>
      <c r="D2" s="4506"/>
      <c r="E2" s="4506"/>
    </row>
    <row r="3" spans="1:5">
      <c r="A3" s="70"/>
      <c r="B3" s="2207"/>
      <c r="C3" s="2207"/>
      <c r="D3" s="2207"/>
      <c r="E3" s="2207"/>
    </row>
    <row r="4" spans="1:5" ht="18.600000000000001" thickBot="1">
      <c r="B4" s="4508" t="s">
        <v>64</v>
      </c>
      <c r="C4" s="4508"/>
      <c r="D4" s="4508"/>
      <c r="E4" s="4508"/>
    </row>
    <row r="5" spans="1:5" s="70" customFormat="1" thickTop="1">
      <c r="A5" s="4731" t="s">
        <v>244</v>
      </c>
      <c r="B5" s="4511" t="s">
        <v>326</v>
      </c>
      <c r="C5" s="4511" t="s">
        <v>1700</v>
      </c>
      <c r="D5" s="4511" t="s">
        <v>327</v>
      </c>
      <c r="E5" s="4512"/>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'Phụ lục 8-HĐND'!A2</f>
        <v>(Kèm Theo Nghị quyết số         /NQ-HĐND ngày     /12/2023 của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13"/>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29" t="s">
        <v>244</v>
      </c>
      <c r="B4" s="4423" t="s">
        <v>405</v>
      </c>
      <c r="C4" s="4694" t="s">
        <v>309</v>
      </c>
      <c r="D4" s="4753"/>
      <c r="E4" s="4753"/>
      <c r="F4" s="4753"/>
      <c r="G4" s="4753"/>
      <c r="H4" s="4753"/>
      <c r="I4" s="4695"/>
      <c r="J4" s="4423" t="s">
        <v>395</v>
      </c>
    </row>
    <row r="5" spans="1:10" s="256" customFormat="1" ht="31.95" customHeight="1">
      <c r="A5" s="4206"/>
      <c r="B5" s="4698"/>
      <c r="C5" s="4334" t="s">
        <v>417</v>
      </c>
      <c r="D5" s="4334" t="s">
        <v>396</v>
      </c>
      <c r="E5" s="4334" t="s">
        <v>397</v>
      </c>
      <c r="F5" s="4334" t="s">
        <v>398</v>
      </c>
      <c r="G5" s="4334"/>
      <c r="H5" s="4334" t="s">
        <v>398</v>
      </c>
      <c r="I5" s="4334"/>
      <c r="J5" s="4698"/>
    </row>
    <row r="6" spans="1:10" s="256" customFormat="1" ht="62.4">
      <c r="A6" s="4207"/>
      <c r="B6" s="4230"/>
      <c r="C6" s="4334"/>
      <c r="D6" s="4334"/>
      <c r="E6" s="4334"/>
      <c r="F6" s="249" t="s">
        <v>399</v>
      </c>
      <c r="G6" s="249" t="s">
        <v>398</v>
      </c>
      <c r="H6" s="249" t="s">
        <v>2588</v>
      </c>
      <c r="I6" s="249" t="s">
        <v>2589</v>
      </c>
      <c r="J6" s="4230"/>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7" t="s">
        <v>2518</v>
      </c>
      <c r="B4" s="4627"/>
      <c r="C4" s="4627"/>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69" t="s">
        <v>1050</v>
      </c>
      <c r="B50" s="4769"/>
      <c r="C50" s="4769"/>
    </row>
    <row r="51" spans="1:3" s="1239" customFormat="1" ht="34.950000000000003" customHeight="1">
      <c r="A51" s="4768" t="s">
        <v>2546</v>
      </c>
      <c r="B51" s="4768"/>
      <c r="C51" s="4768"/>
    </row>
    <row r="52" spans="1:3" s="1239" customFormat="1" ht="91.95" customHeight="1">
      <c r="A52" s="4768" t="s">
        <v>2547</v>
      </c>
      <c r="B52" s="4768"/>
      <c r="C52" s="4768"/>
    </row>
    <row r="53" spans="1:3" s="1239" customFormat="1" ht="18" customHeight="1">
      <c r="A53" s="4768" t="s">
        <v>2548</v>
      </c>
      <c r="B53" s="4768"/>
      <c r="C53" s="4768"/>
    </row>
    <row r="54" spans="1:3" s="1239" customFormat="1" ht="18" customHeight="1">
      <c r="A54" s="4754" t="s">
        <v>2787</v>
      </c>
      <c r="B54" s="4754"/>
      <c r="C54" s="4754"/>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4" t="str">
        <f>A4</f>
        <v>(Kèm theo Quyết định số        /QĐ-UBND-HC ngày      /12/2023 của Uỷ ban nhân dân tỉnh Đồng Tháp)</v>
      </c>
      <c r="B61" s="4764"/>
      <c r="C61" s="4764"/>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57" t="s">
        <v>2494</v>
      </c>
      <c r="B84" s="4758"/>
      <c r="C84" s="4758"/>
    </row>
    <row r="85" spans="1:3" ht="60" customHeight="1">
      <c r="A85" s="4755" t="s">
        <v>2628</v>
      </c>
      <c r="B85" s="4756"/>
      <c r="C85" s="4756"/>
    </row>
    <row r="86" spans="1:3" ht="18" customHeight="1">
      <c r="A86" s="4760" t="s">
        <v>2629</v>
      </c>
      <c r="B86" s="4760"/>
      <c r="C86" s="4760"/>
    </row>
    <row r="87" spans="1:3">
      <c r="A87" s="4759" t="s">
        <v>2524</v>
      </c>
      <c r="B87" s="4759"/>
      <c r="C87" s="4759"/>
    </row>
    <row r="88" spans="1:3" s="154" customFormat="1" ht="60" customHeight="1">
      <c r="A88" s="4755" t="s">
        <v>2662</v>
      </c>
      <c r="B88" s="4756"/>
      <c r="C88" s="4756"/>
    </row>
    <row r="89" spans="1:3" ht="40.200000000000003" customHeight="1">
      <c r="A89" s="4767" t="s">
        <v>2493</v>
      </c>
      <c r="B89" s="4767"/>
      <c r="C89" s="4767"/>
    </row>
    <row r="90" spans="1:3" ht="18" customHeight="1">
      <c r="A90" s="4765" t="s">
        <v>2798</v>
      </c>
      <c r="B90" s="4766"/>
      <c r="C90" s="3368" t="s">
        <v>2799</v>
      </c>
    </row>
    <row r="91" spans="1:3" s="2249" customFormat="1">
      <c r="A91" s="4761" t="s">
        <v>2641</v>
      </c>
      <c r="B91" s="4761"/>
      <c r="C91" s="4761"/>
    </row>
    <row r="92" spans="1:3" s="2249" customFormat="1" ht="52.2" customHeight="1">
      <c r="A92" s="4762" t="s">
        <v>2797</v>
      </c>
      <c r="B92" s="4763"/>
      <c r="C92" s="4763"/>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7" t="str">
        <f>'TỔNG CỘNG'!A4:C4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69" t="s">
        <v>1050</v>
      </c>
      <c r="B50" s="4769"/>
      <c r="C50" s="4769"/>
    </row>
    <row r="51" spans="1:3" ht="34.950000000000003" customHeight="1">
      <c r="A51" s="4776" t="str">
        <f>'TỔNG CỘNG'!A51:C51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'TỔNG CỘNG'!A53:C53</f>
        <v>(4): Các khoản thu phân chia theo tỷ lệ (%) giữa ngân sách cấp Tỉnh và ngân sách cấp huyện</v>
      </c>
    </row>
    <row r="54" spans="1:3" ht="18" customHeight="1">
      <c r="A54" s="4774" t="str">
        <f>'TỔNG CỘNG'!A54:C54</f>
        <v>(5): Chi tiết chế độ, chính sách an sinh xã hội theo Phụ lục số III</v>
      </c>
      <c r="B54" s="4774"/>
      <c r="C54" s="4774"/>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57" t="s">
        <v>2494</v>
      </c>
      <c r="B84" s="4758"/>
      <c r="C84" s="4758"/>
    </row>
    <row r="85" spans="1:3" s="2249" customFormat="1" ht="60" customHeight="1">
      <c r="A85" s="4771"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1"/>
      <c r="C85" s="4771"/>
    </row>
    <row r="86" spans="1:3" s="2249" customFormat="1" ht="18" customHeight="1">
      <c r="A86" s="4771" t="str">
        <f>'TỔNG CỘNG'!A86:C86</f>
        <v>- Chưa bao gồm chi đầu tư từ nguồn vốn do ngân sách cấp tỉnh quản lý và phân bổ bổ sung có mục tiêu cho ngân sách huyện, thành phố</v>
      </c>
      <c r="B86" s="4771"/>
      <c r="C86" s="4771"/>
    </row>
    <row r="87" spans="1:3">
      <c r="A87" s="4772" t="s">
        <v>2495</v>
      </c>
      <c r="B87" s="4772"/>
      <c r="C87" s="4772"/>
    </row>
    <row r="88" spans="1:3" ht="60" customHeight="1">
      <c r="A88" s="4771"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1"/>
      <c r="C88" s="4771"/>
    </row>
    <row r="89" spans="1:3" s="154" customFormat="1" ht="40.200000000000003" customHeight="1">
      <c r="A89" s="4773"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3"/>
      <c r="C89" s="4773"/>
    </row>
    <row r="90" spans="1:3">
      <c r="A90" s="4774" t="str">
        <f>'TỔNG CỘNG'!A90:B90</f>
        <v xml:space="preserve">- Bao gồm 10% tiết kiệm tăng thêm năm 2024 so với năm 2023 để thực hiện cải cách tiền lương năm 2024 là: </v>
      </c>
      <c r="B90" s="4774"/>
      <c r="C90" s="3369" t="s">
        <v>2663</v>
      </c>
    </row>
    <row r="91" spans="1:3" s="2248" customFormat="1" ht="17.399999999999999">
      <c r="A91" s="4770" t="str">
        <f>'TỔNG CỘNG'!A91:C91</f>
        <v>(3): Trong đó:</v>
      </c>
      <c r="B91" s="4770"/>
      <c r="C91" s="4770"/>
    </row>
    <row r="92" spans="1:3" s="2249" customFormat="1" ht="55.2" customHeight="1">
      <c r="A92" s="4771"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1"/>
      <c r="C92" s="4771"/>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7" t="str">
        <f>'H.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69" t="s">
        <v>1050</v>
      </c>
      <c r="B50" s="4769"/>
      <c r="C50" s="4769"/>
    </row>
    <row r="51" spans="1:3" ht="34.950000000000003" customHeight="1">
      <c r="A51" s="4776" t="str">
        <f>'H.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6"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6"/>
      <c r="C85" s="4756"/>
    </row>
    <row r="86" spans="1:3" s="2249" customFormat="1" ht="18" customHeight="1">
      <c r="A86" s="4756" t="str">
        <f>'H.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1" t="str">
        <f>'H. HỒNG NGỰ'!A91:C91</f>
        <v>(3): Trong đó:</v>
      </c>
      <c r="B91" s="4761"/>
      <c r="C91" s="4761"/>
    </row>
    <row r="92" spans="1:3" s="2249" customFormat="1" ht="55.2" customHeight="1">
      <c r="A92" s="4756"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7" t="str">
        <f>'TP.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69" t="s">
        <v>1050</v>
      </c>
      <c r="B50" s="4769"/>
      <c r="C50" s="4769"/>
    </row>
    <row r="51" spans="1:3" ht="34.950000000000003" customHeight="1">
      <c r="A51" s="4776" t="str">
        <f>'TP.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'TP.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6"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7" t="str">
        <f>'H. TÂN HỒNG'!A4:C4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69" t="s">
        <v>1050</v>
      </c>
      <c r="B50" s="4769"/>
      <c r="C50" s="4769"/>
    </row>
    <row r="51" spans="1:3" ht="34.950000000000003" customHeight="1">
      <c r="A51" s="4776" t="str">
        <f>'H. TÂN HỒNG'!A51:C51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'H. TÂN HỒNG'!A86:C86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6"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7" t="str">
        <f>'H. TAM NÔNG'!A4:C4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69" t="s">
        <v>1050</v>
      </c>
      <c r="B50" s="4769"/>
      <c r="C50" s="4769"/>
    </row>
    <row r="51" spans="1:3" ht="34.950000000000003" customHeight="1">
      <c r="A51" s="4775" t="str">
        <f>'H. TAM NÔNG'!A51:C51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'H. TAM NÔNG'!A53</f>
        <v>(4): Các khoản thu phân chia theo tỷ lệ (%) giữa ngân sách cấp Tỉnh và ngân sách cấp huyện</v>
      </c>
      <c r="B53" s="4780"/>
      <c r="C53" s="4780"/>
    </row>
    <row r="54" spans="1:3" ht="19.2" customHeight="1">
      <c r="A54" s="4780" t="str">
        <f>'H. TAM NÔNG'!A54</f>
        <v>(5): Chi tiết chế độ, chính sách an sinh xã hội theo Phụ lục số III</v>
      </c>
      <c r="B54" s="4780"/>
      <c r="C54" s="4780"/>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TAM NÔNG'!A86:C86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1"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6"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7" t="str">
        <f>'H. THANH BÌNH'!A4:C4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69" t="s">
        <v>1050</v>
      </c>
      <c r="B50" s="4769"/>
      <c r="C50" s="4769"/>
    </row>
    <row r="51" spans="1:3" ht="34.950000000000003" customHeight="1">
      <c r="A51" s="4775" t="str">
        <f>'H. THANH BÌNH'!A51:C51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57" t="s">
        <v>2494</v>
      </c>
      <c r="B84" s="4758"/>
      <c r="C84" s="4758"/>
    </row>
    <row r="85" spans="1:3" ht="60" customHeight="1">
      <c r="A85" s="4755" t="s">
        <v>2744</v>
      </c>
      <c r="B85" s="4756"/>
      <c r="C85" s="4756"/>
    </row>
    <row r="86" spans="1:3" ht="18" customHeight="1">
      <c r="A86" s="4756" t="str">
        <f>'H. THANH BÌNH'!A86:C86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6"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7" t="str">
        <f>'TP.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69" t="s">
        <v>1050</v>
      </c>
      <c r="B50" s="4769"/>
      <c r="C50" s="4769"/>
    </row>
    <row r="51" spans="1:3" ht="34.950000000000003" customHeight="1">
      <c r="A51" s="4775" t="str">
        <f>'TP.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5" t="s">
        <v>2744</v>
      </c>
      <c r="B85" s="4756"/>
      <c r="C85" s="4756"/>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2" t="s">
        <v>2495</v>
      </c>
      <c r="B87" s="4772"/>
      <c r="C87" s="4772"/>
    </row>
    <row r="88" spans="1:3" ht="60" customHeight="1">
      <c r="A88" s="4755"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6"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7" t="str">
        <f>'H.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69" t="s">
        <v>1050</v>
      </c>
      <c r="B50" s="4769"/>
      <c r="C50" s="4769"/>
    </row>
    <row r="51" spans="1:3" ht="34.950000000000003" customHeight="1">
      <c r="A51" s="4775" t="str">
        <f>'H.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CAO LÃNH'!A86:C86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2406" customFormat="1" ht="40.200000000000003" customHeight="1">
      <c r="A89" s="4767"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6"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7" t="str">
        <f>'H. THÁP MƯỜI'!A4:C4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69" t="s">
        <v>1050</v>
      </c>
      <c r="B50" s="4769"/>
      <c r="C50" s="4769"/>
    </row>
    <row r="51" spans="1:3" ht="34.950000000000003" customHeight="1">
      <c r="A51" s="4775" t="str">
        <f>'H. THÁP MƯỜI'!A51:C51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THÁP MƯỜI'!A86:C86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6"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7" t="str">
        <f>'H. LẤP VÒ'!A4:C4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69" t="s">
        <v>1050</v>
      </c>
      <c r="B50" s="4769"/>
      <c r="C50" s="4769"/>
    </row>
    <row r="51" spans="1:3" ht="34.950000000000003" customHeight="1">
      <c r="A51" s="4775" t="str">
        <f>'H. LẤP VÒ'!A51:C51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LẤP VÒ'!A86:C86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6"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7" t="str">
        <f>'H. LAI VUNG'!A4:C4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69" t="s">
        <v>1050</v>
      </c>
      <c r="B50" s="4769"/>
      <c r="C50" s="4769"/>
    </row>
    <row r="51" spans="1:3" ht="34.950000000000003" customHeight="1">
      <c r="A51" s="4775" t="str">
        <f>'H. LAI VUNG'!A51:C51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LAI VUNG'!A86:C86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6"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7" t="str">
        <f>'TP. SA ĐÉC'!A4:C4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69" t="s">
        <v>1050</v>
      </c>
      <c r="B50" s="4769"/>
      <c r="C50" s="4769"/>
    </row>
    <row r="51" spans="1:3" ht="34.950000000000003" customHeight="1">
      <c r="A51" s="4775" t="str">
        <f>'TP. SA ĐÉC'!A51:C51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'TP. SA ĐÉC'!A53</f>
        <v>(4): Các khoản thu phân chia theo tỷ lệ (%) giữa ngân sách cấp Tỉnh và ngân sách cấp huyện</v>
      </c>
      <c r="B53" s="4780"/>
      <c r="C53" s="4780"/>
    </row>
    <row r="54" spans="1:3" ht="19.2" customHeight="1">
      <c r="A54" s="4780" t="str">
        <f>'TP. SA ĐÉC'!A54</f>
        <v>(5): Chi tiết chế độ, chính sách an sinh xã hội theo Phụ lục số III</v>
      </c>
      <c r="B54" s="4780"/>
      <c r="C54" s="4780"/>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57" t="s">
        <v>2494</v>
      </c>
      <c r="B84" s="4758"/>
      <c r="C84" s="4758"/>
    </row>
    <row r="85" spans="1:3" ht="60" customHeight="1">
      <c r="A85" s="4755" t="s">
        <v>2742</v>
      </c>
      <c r="B85" s="4756"/>
      <c r="C85" s="4756"/>
    </row>
    <row r="86" spans="1:3" ht="18" customHeight="1">
      <c r="A86" s="4756" t="str">
        <f>'TP. SA ĐÉC'!A86:C86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6"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541" t="s">
        <v>64</v>
      </c>
      <c r="C7" s="4541"/>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5" t="str">
        <f>'Phụ lục 2-KQPB'!A5:C5</f>
        <v>(Kèm theo Báo cáo số            /BC-UBND ngày      /12/2023 của Ủy ban nhân dân tỉnh Đồng Tháp)</v>
      </c>
      <c r="B5" s="4571"/>
      <c r="C5" s="4571"/>
      <c r="D5" s="4571"/>
      <c r="E5" s="4571"/>
    </row>
    <row r="6" spans="1:5" s="2" customFormat="1" ht="17.399999999999999">
      <c r="A6" s="2206"/>
      <c r="B6" s="38"/>
      <c r="C6" s="38"/>
      <c r="D6" s="38"/>
      <c r="E6" s="38"/>
    </row>
    <row r="7" spans="1:5" ht="18.600000000000001" thickBot="1">
      <c r="B7" s="4508" t="s">
        <v>64</v>
      </c>
      <c r="C7" s="4508"/>
      <c r="D7" s="4508"/>
      <c r="E7" s="4508"/>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75" t="s">
        <v>2386</v>
      </c>
      <c r="B1" s="4506"/>
      <c r="C1" s="4506"/>
      <c r="D1" s="4506"/>
      <c r="E1" s="4506"/>
    </row>
    <row r="2" spans="1:5">
      <c r="A2" s="4507" t="str">
        <f>'Phụ lục 3-KQPB'!A5:E5</f>
        <v>(Kèm theo Báo cáo số            /BC-UBND ngày      /12/2023 của Ủy ban nhân dân tỉnh Đồng Tháp)</v>
      </c>
      <c r="B2" s="4506"/>
      <c r="C2" s="4506"/>
      <c r="D2" s="4506"/>
      <c r="E2" s="4506"/>
    </row>
    <row r="3" spans="1:5">
      <c r="A3" s="70"/>
      <c r="B3" s="2207"/>
      <c r="C3" s="2207"/>
      <c r="D3" s="2207"/>
      <c r="E3" s="2207"/>
    </row>
    <row r="4" spans="1:5" ht="18.600000000000001" thickBot="1">
      <c r="B4" s="4541" t="s">
        <v>64</v>
      </c>
      <c r="C4" s="4541"/>
      <c r="D4" s="4541"/>
      <c r="E4" s="4541"/>
    </row>
    <row r="5" spans="1:5" s="70" customFormat="1" thickTop="1">
      <c r="A5" s="4731" t="s">
        <v>244</v>
      </c>
      <c r="B5" s="4511" t="s">
        <v>326</v>
      </c>
      <c r="C5" s="4511" t="s">
        <v>1700</v>
      </c>
      <c r="D5" s="4511" t="s">
        <v>327</v>
      </c>
      <c r="E5" s="4512"/>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55-CK-NSNN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'Biểu số 55-CK-NSNN'!Print_Area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2024-03-12T03:50:14Z</dcterms:modified>
</cp:coreProperties>
</file>