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4. CONG KHAI NSNN -2023\NĂM 2023\TINH HINH THUC HIEN DU TOAN Q1-2023\CÔNG KHAI QUY 1-2023- SỞ\"/>
    </mc:Choice>
  </mc:AlternateContent>
  <bookViews>
    <workbookView xWindow="0" yWindow="0" windowWidth="20490" windowHeight="7755"/>
  </bookViews>
  <sheets>
    <sheet name="Biểu số 59-CK-NSNN" sheetId="2" r:id="rId1"/>
  </sheets>
  <externalReferences>
    <externalReference r:id="rId2"/>
  </externalReferences>
  <definedNames>
    <definedName name="_xlnm.Print_Area" localSheetId="0">'Biểu số 59-CK-NSNN'!$A$1:$F$32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0" i="2" l="1"/>
  <c r="C29" i="2"/>
  <c r="D28" i="2"/>
  <c r="D27" i="2"/>
  <c r="E27" i="2" s="1"/>
  <c r="C27" i="2"/>
  <c r="F26" i="2"/>
  <c r="D26" i="2"/>
  <c r="C26" i="2"/>
  <c r="F25" i="2"/>
  <c r="D25" i="2"/>
  <c r="C25" i="2"/>
  <c r="D24" i="2"/>
  <c r="C24" i="2"/>
  <c r="D23" i="2"/>
  <c r="C23" i="2"/>
  <c r="D22" i="2"/>
  <c r="C22" i="2"/>
  <c r="D21" i="2"/>
  <c r="C21" i="2"/>
  <c r="D18" i="2"/>
  <c r="D17" i="2"/>
  <c r="D13" i="2" s="1"/>
  <c r="D16" i="2"/>
  <c r="E16" i="2" s="1"/>
  <c r="C16" i="2"/>
  <c r="D14" i="2"/>
  <c r="C14" i="2"/>
  <c r="C13" i="2" s="1"/>
  <c r="C12" i="2" s="1"/>
  <c r="D12" i="2" l="1"/>
  <c r="D20" i="2"/>
  <c r="D19" i="2" s="1"/>
  <c r="C20" i="2"/>
  <c r="C19" i="2" s="1"/>
  <c r="E21" i="2"/>
  <c r="E24" i="2"/>
  <c r="E25" i="2"/>
  <c r="E14" i="2"/>
  <c r="E22" i="2"/>
  <c r="E19" i="2"/>
  <c r="E12" i="2"/>
  <c r="E13" i="2"/>
  <c r="E20" i="2"/>
  <c r="F24" i="2" l="1"/>
  <c r="F27" i="2"/>
  <c r="F22" i="2" l="1"/>
  <c r="F16" i="2" l="1"/>
  <c r="F13" i="2" l="1"/>
  <c r="F12" i="2"/>
  <c r="F21" i="2"/>
  <c r="F14" i="2"/>
  <c r="F20" i="2" l="1"/>
  <c r="F19" i="2" l="1"/>
</calcChain>
</file>

<file path=xl/sharedStrings.xml><?xml version="1.0" encoding="utf-8"?>
<sst xmlns="http://schemas.openxmlformats.org/spreadsheetml/2006/main" count="49" uniqueCount="45">
  <si>
    <t>STT</t>
  </si>
  <si>
    <t>A</t>
  </si>
  <si>
    <t>B</t>
  </si>
  <si>
    <t>I</t>
  </si>
  <si>
    <t>II</t>
  </si>
  <si>
    <t>Thu chuyển nguồn từ năm trước chuyển sang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</si>
  <si>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</si>
  <si>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</si>
  <si>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</si>
  <si>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</si>
  <si>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</si>
  <si>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</t>
  </si>
  <si>
    <t>D</t>
  </si>
  <si>
    <t>Thu nội địa</t>
  </si>
  <si>
    <t>Thu viện trợ</t>
  </si>
  <si>
    <t>Biểu số 59/CK-NSNN</t>
  </si>
  <si>
    <t>TỔNG NGUỒN THU NSNN TRÊN ĐỊA BÀN</t>
  </si>
  <si>
    <t>Thu từ dầu thô</t>
  </si>
  <si>
    <t>Thu cân đối từ hoạt động xuất khẩu, nhập khẩu</t>
  </si>
  <si>
    <t>UBND TỈNH ĐỒNG THÁP</t>
  </si>
  <si>
    <t>CÂN ĐỐI NGÂN SÁCH ĐỊA PHƯƠNG NĂM 2023</t>
  </si>
  <si>
    <t>Đơn vị tính: triệu đồng</t>
  </si>
  <si>
    <t xml:space="preserve"> Chỉ tiêu</t>
  </si>
  <si>
    <t>Dự toán năm 2023 (HĐND Tỉnh)</t>
  </si>
  <si>
    <t>So sánh Ước TH với (%)</t>
  </si>
  <si>
    <t xml:space="preserve">Dự toán năm </t>
  </si>
  <si>
    <t>Cùng kỳ năm trước</t>
  </si>
  <si>
    <t>3=2/1</t>
  </si>
  <si>
    <t>Thu cân đối ngân sách nhà nước</t>
  </si>
  <si>
    <t>TỔNG CHI NGÂN SÁCH ĐỊA PHƯƠNG (I+II+ …+ IV)</t>
  </si>
  <si>
    <t>Chi cân đối ngân sách địa phương</t>
  </si>
  <si>
    <t>Chi tạo nguồn điều chỉnh tiền lương</t>
  </si>
  <si>
    <t>Chi từ nguồn bổ sung có mục tiêu từ ngân sách trung ương cho ngân sách địa phương</t>
  </si>
  <si>
    <t>III</t>
  </si>
  <si>
    <t>Chi trả nợ gốc vốn vay kênh cố hóa kênh mương, cụm tuyến dân cư</t>
  </si>
  <si>
    <t>IV</t>
  </si>
  <si>
    <t>Chi đầu tư từ nguồn vốn Chính phủ vay về cho vay lại</t>
  </si>
  <si>
    <t>V</t>
  </si>
  <si>
    <t>Chi chuyển nguyền ngân sách năm sau</t>
  </si>
  <si>
    <t>BỘI CHI NSĐP/ BỘI THU NSĐP</t>
  </si>
  <si>
    <t>CHI TRẢ NỢ GỐC</t>
  </si>
  <si>
    <t>Phải làm cho đúng mẫu biểu mới được số tổng cũng phải nhỏ hơn</t>
  </si>
  <si>
    <t>SỞ TÀI CHÍNH</t>
  </si>
  <si>
    <t>Ước thực hiện quý 1 năm 2023</t>
  </si>
  <si>
    <t>(Kèm theo Quyết định số  41  /QĐ-STC ngày   13/ 04  /2023 của Sở Tài chính)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</si>
</sst>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</numFmts>
  <fonts count="16">
    <font>
      <sz val="11"/>
      <color theme="1"/>
      <name val="Calibri"/>
      <family val="2"/>
      <scheme val="minor"/>
    </font>
    <font>
      <sz val="12"/>
      <name val=".VnArial Narrow"/>
    </font>
    <font>
      <sz val="12"/>
      <name val=".VnArial Narrow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b/>
      <sz val="12"/>
      <name val="Times New Romanh"/>
    </font>
    <font>
      <sz val="13"/>
      <name val=".VnTime"/>
      <family val="2"/>
    </font>
    <font>
      <sz val="11"/>
      <name val="Times New Roman"/>
      <family val="1"/>
      <charset val="163"/>
    </font>
    <font>
      <b/>
      <sz val="12"/>
      <name val="Times New Romanh"/>
      <charset val="163"/>
    </font>
    <font>
      <sz val="11"/>
      <color theme="1"/>
      <name val="Calibri"/>
      <family val="2"/>
      <charset val="163"/>
      <scheme val="minor"/>
    </font>
    <font>
      <b/>
      <i/>
      <sz val="12"/>
      <name val="Times New Roman"/>
      <family val="1"/>
    </font>
    <font>
      <sz val="12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1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6" fillId="0" borderId="0"/>
    <xf numFmtId="0" fontId="7" fillId="0" borderId="0"/>
    <xf numFmtId="0" fontId="2" fillId="0" borderId="0"/>
    <xf numFmtId="0" fontId="13" fillId="0" borderId="0"/>
    <xf numFmtId="0" fontId="6" fillId="0" borderId="0"/>
    <xf numFmtId="0" fontId="11" fillId="0" borderId="0"/>
    <xf numFmtId="0" fontId="1" fillId="0" borderId="0"/>
  </cellStyleXfs>
  <cellXfs count="74">
    <xf numFmtId="0" fontId="0" fillId="0" borderId="0" xfId="0"/>
    <xf numFmtId="0" fontId="4" fillId="0" borderId="0" xfId="0" applyFont="1" applyFill="1" applyAlignment="1"/>
    <xf numFmtId="0" fontId="3" fillId="0" borderId="0" xfId="0" applyFont="1" applyFill="1"/>
    <xf numFmtId="3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vertical="top" wrapText="1"/>
    </xf>
    <xf numFmtId="3" fontId="3" fillId="0" borderId="0" xfId="0" applyNumberFormat="1" applyFont="1" applyFill="1" applyAlignment="1">
      <alignment horizontal="left"/>
    </xf>
    <xf numFmtId="3" fontId="5" fillId="0" borderId="0" xfId="0" applyNumberFormat="1" applyFont="1" applyFill="1" applyBorder="1" applyAlignment="1"/>
    <xf numFmtId="3" fontId="5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 shrinkToFit="1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vertic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/>
    </xf>
    <xf numFmtId="0" fontId="9" fillId="0" borderId="2" xfId="0" applyFont="1" applyFill="1" applyBorder="1"/>
    <xf numFmtId="3" fontId="4" fillId="0" borderId="2" xfId="0" applyNumberFormat="1" applyFont="1" applyFill="1" applyBorder="1"/>
    <xf numFmtId="2" fontId="4" fillId="0" borderId="2" xfId="0" applyNumberFormat="1" applyFont="1" applyFill="1" applyBorder="1"/>
    <xf numFmtId="4" fontId="4" fillId="0" borderId="3" xfId="0" applyNumberFormat="1" applyFont="1" applyFill="1" applyBorder="1"/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/>
    <xf numFmtId="3" fontId="4" fillId="0" borderId="1" xfId="0" applyNumberFormat="1" applyFont="1" applyFill="1" applyBorder="1"/>
    <xf numFmtId="2" fontId="4" fillId="0" borderId="1" xfId="0" applyNumberFormat="1" applyFont="1" applyFill="1" applyBorder="1"/>
    <xf numFmtId="4" fontId="4" fillId="0" borderId="4" xfId="0" applyNumberFormat="1" applyFont="1" applyFill="1" applyBorder="1"/>
    <xf numFmtId="0" fontId="3" fillId="0" borderId="14" xfId="0" applyFont="1" applyFill="1" applyBorder="1" applyAlignment="1">
      <alignment horizontal="center"/>
    </xf>
    <xf numFmtId="0" fontId="8" fillId="0" borderId="1" xfId="0" applyFont="1" applyFill="1" applyBorder="1"/>
    <xf numFmtId="3" fontId="3" fillId="0" borderId="1" xfId="0" applyNumberFormat="1" applyFont="1" applyFill="1" applyBorder="1" applyAlignment="1">
      <alignment horizontal="right"/>
    </xf>
    <xf numFmtId="2" fontId="3" fillId="0" borderId="1" xfId="0" applyNumberFormat="1" applyFont="1" applyFill="1" applyBorder="1"/>
    <xf numFmtId="10" fontId="8" fillId="0" borderId="4" xfId="0" applyNumberFormat="1" applyFont="1" applyFill="1" applyBorder="1"/>
    <xf numFmtId="4" fontId="4" fillId="0" borderId="1" xfId="0" applyNumberFormat="1" applyFont="1" applyFill="1" applyBorder="1"/>
    <xf numFmtId="0" fontId="4" fillId="0" borderId="4" xfId="0" applyFont="1" applyFill="1" applyBorder="1"/>
    <xf numFmtId="0" fontId="4" fillId="0" borderId="4" xfId="0" applyFont="1" applyFill="1" applyBorder="1" applyAlignment="1">
      <alignment vertical="center"/>
    </xf>
    <xf numFmtId="0" fontId="12" fillId="0" borderId="1" xfId="0" applyFont="1" applyFill="1" applyBorder="1" applyAlignment="1">
      <alignment wrapText="1"/>
    </xf>
    <xf numFmtId="4" fontId="14" fillId="0" borderId="4" xfId="0" applyNumberFormat="1" applyFont="1" applyFill="1" applyBorder="1" applyAlignment="1">
      <alignment vertical="center"/>
    </xf>
    <xf numFmtId="0" fontId="3" fillId="0" borderId="1" xfId="0" applyFont="1" applyFill="1" applyBorder="1"/>
    <xf numFmtId="4" fontId="3" fillId="0" borderId="4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vertical="center"/>
    </xf>
    <xf numFmtId="4" fontId="3" fillId="0" borderId="4" xfId="0" applyNumberFormat="1" applyFont="1" applyFill="1" applyBorder="1"/>
    <xf numFmtId="0" fontId="4" fillId="0" borderId="1" xfId="0" applyFont="1" applyFill="1" applyBorder="1" applyAlignment="1">
      <alignment wrapText="1"/>
    </xf>
    <xf numFmtId="3" fontId="4" fillId="0" borderId="4" xfId="0" applyNumberFormat="1" applyFont="1" applyFill="1" applyBorder="1"/>
    <xf numFmtId="0" fontId="3" fillId="0" borderId="4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38" fontId="4" fillId="0" borderId="5" xfId="0" applyNumberFormat="1" applyFont="1" applyFill="1" applyBorder="1"/>
    <xf numFmtId="3" fontId="4" fillId="0" borderId="5" xfId="0" applyNumberFormat="1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0" xfId="0" applyFont="1" applyFill="1" applyAlignment="1">
      <alignment horizontal="right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11"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4.%20H&#431;&#416;NG/N&#258;M%202023/TINH%20HINH%20THUC%20HIEN%20DU%20TOAN%20Q1-2023/Thu%20chi%20va%20DBT%2031-03-2023%20(2)-%20Kie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1-TH Thu"/>
      <sheetName val="B2-02"/>
      <sheetName val="CackhoanLoaitru"/>
      <sheetName val="Kangatang"/>
      <sheetName val="Kangatang_2"/>
      <sheetName val="Kangatang_3"/>
      <sheetName val="Kangatang_4"/>
      <sheetName val="Kangatang_5"/>
      <sheetName val="Kangatang_6"/>
      <sheetName val="Kangatang_7"/>
      <sheetName val="Kangatang_8"/>
      <sheetName val="Kangatang_9"/>
      <sheetName val="Kangatang_10"/>
      <sheetName val="Kangatang_11"/>
      <sheetName val="Kangatang_12"/>
      <sheetName val="Kangatang_13"/>
      <sheetName val="Kangatang_14"/>
      <sheetName val="Kangatang_15"/>
      <sheetName val="Kangatang_16"/>
      <sheetName val="Kangatang_17"/>
      <sheetName val="Kangatang_18"/>
      <sheetName val="Kangatang_19"/>
      <sheetName val="Kangatang_20"/>
      <sheetName val="Kangatang_21"/>
      <sheetName val="Kangatang_22"/>
      <sheetName val="Kangatang_23"/>
      <sheetName val="Kangatang_24"/>
      <sheetName val="Kangatang_25"/>
      <sheetName val="Kangatang_26"/>
      <sheetName val="Kangatang_27"/>
      <sheetName val="Kangatang_28"/>
      <sheetName val="Kangatang_29"/>
      <sheetName val="Kangatang_30"/>
      <sheetName val="Kangatang_31"/>
      <sheetName val="Kangatang_32"/>
      <sheetName val="Kangatang_33"/>
      <sheetName val="Kangatang_34"/>
      <sheetName val="Kangatang_35"/>
      <sheetName val="Kangatang_36"/>
      <sheetName val="Kangatang_37"/>
      <sheetName val="Kangatang_38"/>
      <sheetName val="Kangatang_39"/>
      <sheetName val="Kangatang_40"/>
      <sheetName val="Kangatang_41"/>
      <sheetName val="Kangatang_42"/>
      <sheetName val="Kangatang_43"/>
      <sheetName val="Kangatang_44"/>
      <sheetName val="Kangatang_45"/>
      <sheetName val="Kangatang_46"/>
      <sheetName val="Kangatang_47"/>
      <sheetName val="Kangatang_48"/>
      <sheetName val="Kangatang_49"/>
      <sheetName val="Kangatang_50"/>
      <sheetName val="Kangatang_51"/>
      <sheetName val="Kangatang_52"/>
      <sheetName val="Kangatang_53"/>
      <sheetName val="Kangatang_54"/>
      <sheetName val="Kangatang_55"/>
      <sheetName val="Kangatang_56"/>
      <sheetName val="Kangatang_57"/>
      <sheetName val="Kangatang_58"/>
      <sheetName val="Kangatang_59"/>
      <sheetName val="Kangatang_60"/>
      <sheetName val="Kangatang_61"/>
      <sheetName val="Kangatang_62"/>
      <sheetName val="Kangatang_63"/>
      <sheetName val="Kangatang_64"/>
      <sheetName val="Kangatang_65"/>
      <sheetName val="Kangatang_66"/>
      <sheetName val="Kangatang_67"/>
      <sheetName val="Kangatang_68"/>
      <sheetName val="Kangatang_69"/>
      <sheetName val="Kangatang_70"/>
      <sheetName val="Kangatang_71"/>
      <sheetName val="Kangatang_72"/>
      <sheetName val="Kangatang_73"/>
      <sheetName val="Kangatang_74"/>
      <sheetName val="Kangatang_75"/>
      <sheetName val="Kangatang_76"/>
      <sheetName val="Kangatang_77"/>
      <sheetName val="Kangatang_78"/>
      <sheetName val="Kangatang_79"/>
      <sheetName val="Kangatang_80"/>
      <sheetName val="Kangatang_81"/>
      <sheetName val="Kangatang_82"/>
      <sheetName val="Kangatang_83"/>
      <sheetName val="Kangatang_84"/>
      <sheetName val="Kangatang_85"/>
      <sheetName val="Kangatang_86"/>
      <sheetName val="Kangatang_87"/>
      <sheetName val="Kangatang_88"/>
      <sheetName val="Kangatang_89"/>
      <sheetName val="Kangatang_90"/>
      <sheetName val="Kangatang_91"/>
      <sheetName val="Kangatang_92"/>
      <sheetName val="Kangatang_93"/>
      <sheetName val="Kangatang_94"/>
      <sheetName val="Kangatang_95"/>
      <sheetName val="Kangatang_96"/>
      <sheetName val="Kangatang_97"/>
      <sheetName val="Kangatang_98"/>
      <sheetName val="Kangatang_99"/>
      <sheetName val="Kangatang_100"/>
      <sheetName val="Kangatang_101"/>
      <sheetName val="Kangatang_102"/>
      <sheetName val="Kangatang_103"/>
      <sheetName val="Kangatang_104"/>
      <sheetName val="Kangatang_105"/>
      <sheetName val="Kangatang_106"/>
      <sheetName val="Kangatang_107"/>
      <sheetName val="Kangatang_108"/>
      <sheetName val="Kangatang_109"/>
      <sheetName val="Kangatang_110"/>
      <sheetName val="Kangatang_111"/>
      <sheetName val="Kangatang_112"/>
      <sheetName val="Kangatang_113"/>
      <sheetName val="Kangatang_114"/>
      <sheetName val="Kangatang_115"/>
      <sheetName val="Kangatang_116"/>
      <sheetName val="Kangatang_117"/>
      <sheetName val="Kangatang_118"/>
      <sheetName val="Kangatang_119"/>
      <sheetName val="Kangatang_120"/>
      <sheetName val="Kangatang_121"/>
      <sheetName val="Kangatang_122"/>
      <sheetName val="Kangatang_123"/>
      <sheetName val="Kangatang_124"/>
      <sheetName val="Kangatang_125"/>
      <sheetName val="Kangatang_126"/>
      <sheetName val="Kangatang_127"/>
      <sheetName val="Kangatang_128"/>
      <sheetName val="Kangatang_129"/>
      <sheetName val="Kangatang_130"/>
      <sheetName val="Kangatang_131"/>
      <sheetName val="Kangatang_132"/>
      <sheetName val="Kangatang_133"/>
      <sheetName val="Kangatang_134"/>
      <sheetName val="Kangatang_135"/>
      <sheetName val="Kangatang_136"/>
      <sheetName val="Kangatang_137"/>
      <sheetName val="Kangatang_138"/>
      <sheetName val="Kangatang_139"/>
      <sheetName val="Kangatang_140"/>
      <sheetName val="Kangatang_141"/>
      <sheetName val="Kangatang_142"/>
      <sheetName val="Kangatang_143"/>
      <sheetName val="Kangatang_144"/>
      <sheetName val="Kangatang_145"/>
      <sheetName val="Kangatang_146"/>
      <sheetName val="Kangatang_147"/>
      <sheetName val="Kangatang_148"/>
      <sheetName val="Kangatang_149"/>
      <sheetName val="Kangatang_150"/>
      <sheetName val="Kangatang_151"/>
      <sheetName val="Kangatang_152"/>
      <sheetName val="Kangatang_153"/>
      <sheetName val="Kangatang_154"/>
      <sheetName val="Kangatang_155"/>
      <sheetName val="Kangatang_156"/>
      <sheetName val="Kangatang_157"/>
      <sheetName val="Kangatang_158"/>
      <sheetName val="Kangatang_159"/>
      <sheetName val="Kangatang_160"/>
      <sheetName val="Kangatang_161"/>
      <sheetName val="Kangatang_162"/>
      <sheetName val="Kangatang_163"/>
      <sheetName val="Kangatang_164"/>
      <sheetName val="Kangatang_165"/>
      <sheetName val="Kangatang_166"/>
      <sheetName val="Kangatang_167"/>
      <sheetName val="Kangatang_168"/>
      <sheetName val="Kangatang_169"/>
      <sheetName val="Kangatang_170"/>
      <sheetName val="Kangatang_171"/>
      <sheetName val="Kangatang_172"/>
      <sheetName val="Kangatang_173"/>
      <sheetName val="Kangatang_174"/>
      <sheetName val="Kangatang_175"/>
      <sheetName val="Kangatang_176"/>
      <sheetName val="Kangatang_177"/>
      <sheetName val="Kangatang_178"/>
      <sheetName val="Kangatang_179"/>
      <sheetName val="Kangatang_180"/>
      <sheetName val="Kangatang_181"/>
      <sheetName val="Kangatang_182"/>
      <sheetName val="Kangatang_183"/>
      <sheetName val="Kangatang_184"/>
      <sheetName val="Kangatang_185"/>
      <sheetName val="Kangatang_186"/>
      <sheetName val="Kangatang_187"/>
      <sheetName val="Kangatang_188"/>
      <sheetName val="Kangatang_189"/>
      <sheetName val="Kangatang_190"/>
      <sheetName val="Kangatang_191"/>
      <sheetName val="Kangatang_192"/>
      <sheetName val="Kangatang_193"/>
      <sheetName val="Kangatang_194"/>
      <sheetName val="Kangatang_195"/>
      <sheetName val="Kangatang_196"/>
      <sheetName val="Kangatang_197"/>
      <sheetName val="Kangatang_198"/>
      <sheetName val="Kangatang_200"/>
      <sheetName val="Kangatang_201"/>
      <sheetName val="Kangatang_202"/>
      <sheetName val="Kangatang_203"/>
      <sheetName val="Kangatang_204"/>
      <sheetName val="Kangatang_206"/>
      <sheetName val="Kangatang_207"/>
      <sheetName val="Kangatang_209"/>
      <sheetName val="Kangatang_210"/>
      <sheetName val="Kangatang_211"/>
      <sheetName val="Kangatang_212"/>
      <sheetName val="Kangatang_213"/>
      <sheetName val="Kangatang_214"/>
      <sheetName val="Kangatang_215"/>
      <sheetName val="Kangatang_216"/>
      <sheetName val="Kangatang_217"/>
      <sheetName val="Kangatang_218"/>
      <sheetName val="Kangatang_219"/>
      <sheetName val="Kangatang_220"/>
      <sheetName val="Kangatang_221"/>
      <sheetName val="Kangatang_222"/>
      <sheetName val="Kangatang_223"/>
      <sheetName val="Kangatang_224"/>
      <sheetName val="Kangatang_225"/>
      <sheetName val="Kangatang_226"/>
      <sheetName val="Kangatang_227"/>
      <sheetName val="Kangatang_229"/>
      <sheetName val="Kangatang_232"/>
      <sheetName val="Kangatang_233"/>
      <sheetName val="Kangatang_235"/>
      <sheetName val="Kangatang_236"/>
      <sheetName val="Kangatang_237"/>
      <sheetName val="Kangatang_238"/>
      <sheetName val="thu noi dia(BTC)"/>
      <sheetName val="SoSanhThucHienThu (2)"/>
      <sheetName val="010.1"/>
      <sheetName val="010.2"/>
      <sheetName val="010.3"/>
      <sheetName val="mau 34 DT CD NGUON"/>
      <sheetName val="mau 36DT chi NSDP"/>
      <sheetName val="mau 39 chi DT"/>
      <sheetName val="mau 40 chi TX"/>
      <sheetName val="mau 41 ty le %"/>
      <sheetName val="mau 42 DT thu bs chi cd"/>
      <sheetName val="mau 35 thu DT thu"/>
      <sheetName val="MAU 37 DT chi Tinh"/>
      <sheetName val="mau 46 DT CD NSDP"/>
      <sheetName val="mau 33 CD NSDP"/>
      <sheetName val="mau 59 CD quy"/>
      <sheetName val="mau 60 Thu quy"/>
      <sheetName val="mau 66 QT chi NS tinh"/>
      <sheetName val="mau 61 Chi quy"/>
      <sheetName val="thu noi dia(HĐND)(btc)"/>
      <sheetName val="thu noi dia(HĐND)"/>
      <sheetName val="ve bieu do cung ky thang truoc"/>
      <sheetName val="Thu 2023"/>
      <sheetName val="Thu 31-3-2023"/>
      <sheetName val="0105-TH chi"/>
      <sheetName val="B5-01 (NST)"/>
      <sheetName val="B5-01(NSH)"/>
      <sheetName val="B5-01 (xa)"/>
      <sheetName val="B5-03 (tinh)"/>
      <sheetName val="B5-03 (huyen)"/>
      <sheetName val="B5-03(xa)"/>
      <sheetName val="CT MTQG"/>
      <sheetName val="Chi"/>
      <sheetName val="Chi (HĐND)"/>
      <sheetName val="Chi 2023"/>
      <sheetName val="Chi 31-3-2023"/>
      <sheetName val="thu"/>
      <sheetName val="Bao cao (Qmoi)"/>
      <sheetName val="Bao cao (1)"/>
      <sheetName val="Bao cao"/>
      <sheetName val="Thu huyen 31-10-2022"/>
      <sheetName val="Chi (HĐND) (ko ke chuyen nguon)"/>
      <sheetName val="Chi (A-B-C)"/>
      <sheetName val="Chi (A-B-C) ko ke chi DTPT khac"/>
      <sheetName val="Chi huyen 31-3-2022"/>
      <sheetName val="ve bieu do nam (huyen NSNN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>
        <row r="12">
          <cell r="C12">
            <v>7440000</v>
          </cell>
          <cell r="D12">
            <v>2330236.5373279997</v>
          </cell>
          <cell r="F12">
            <v>1.1244803787115769</v>
          </cell>
        </row>
        <row r="28">
          <cell r="F28">
            <v>1.6241936082968962</v>
          </cell>
        </row>
        <row r="32">
          <cell r="C32">
            <v>150000</v>
          </cell>
          <cell r="D32">
            <v>81600.124543000013</v>
          </cell>
        </row>
        <row r="39">
          <cell r="D39">
            <v>0</v>
          </cell>
        </row>
      </sheetData>
      <sheetData sheetId="251"/>
      <sheetData sheetId="252">
        <row r="11">
          <cell r="F11">
            <v>139.58827123360479</v>
          </cell>
        </row>
        <row r="12">
          <cell r="F12">
            <v>138.56083324290384</v>
          </cell>
        </row>
        <row r="13">
          <cell r="D13">
            <v>3837111.8103569997</v>
          </cell>
          <cell r="F13">
            <v>162.01586012417474</v>
          </cell>
        </row>
        <row r="17">
          <cell r="F17">
            <v>109.46601974088227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</sheetData>
      <sheetData sheetId="253"/>
      <sheetData sheetId="254">
        <row r="10">
          <cell r="O10">
            <v>110.36543736655136</v>
          </cell>
        </row>
      </sheetData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>
        <row r="14">
          <cell r="C14">
            <v>3561000</v>
          </cell>
        </row>
        <row r="41">
          <cell r="C41">
            <v>9353865</v>
          </cell>
          <cell r="F41">
            <v>1993021.294005</v>
          </cell>
        </row>
        <row r="66">
          <cell r="C66">
            <v>2000</v>
          </cell>
          <cell r="F66">
            <v>0</v>
          </cell>
        </row>
        <row r="67">
          <cell r="C67">
            <v>274623</v>
          </cell>
          <cell r="F67">
            <v>0</v>
          </cell>
        </row>
        <row r="69">
          <cell r="C69">
            <v>0</v>
          </cell>
          <cell r="F69">
            <v>0</v>
          </cell>
        </row>
        <row r="71">
          <cell r="C71">
            <v>0</v>
          </cell>
          <cell r="G71">
            <v>0</v>
          </cell>
        </row>
        <row r="72">
          <cell r="F72">
            <v>16602.832999999999</v>
          </cell>
        </row>
        <row r="73">
          <cell r="F73">
            <v>26628</v>
          </cell>
        </row>
        <row r="74">
          <cell r="C74">
            <v>2597007</v>
          </cell>
          <cell r="F74">
            <v>0</v>
          </cell>
          <cell r="L74">
            <v>0</v>
          </cell>
        </row>
        <row r="84">
          <cell r="C84">
            <v>31500</v>
          </cell>
        </row>
      </sheetData>
      <sheetData sheetId="267"/>
      <sheetData sheetId="268"/>
      <sheetData sheetId="269"/>
      <sheetData sheetId="270">
        <row r="89">
          <cell r="E89">
            <v>39500</v>
          </cell>
        </row>
        <row r="124">
          <cell r="G124">
            <v>1644240.2182229999</v>
          </cell>
        </row>
      </sheetData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F36"/>
  <sheetViews>
    <sheetView tabSelected="1" workbookViewId="0">
      <selection activeCell="H5" sqref="H5"/>
    </sheetView>
  </sheetViews>
  <sheetFormatPr defaultColWidth="9.140625" defaultRowHeight="15.75"/>
  <cols>
    <col min="1" max="1" width="5.5703125" style="8" customWidth="1"/>
    <col min="2" max="2" width="61.28515625" style="2" customWidth="1"/>
    <col min="3" max="3" width="12.140625" style="2" bestFit="1" customWidth="1"/>
    <col min="4" max="4" width="13.140625" style="2" customWidth="1"/>
    <col min="5" max="6" width="12.85546875" style="2" customWidth="1"/>
    <col min="7" max="240" width="9.140625" style="2"/>
    <col min="241" max="241" width="5.5703125" style="2" customWidth="1"/>
    <col min="242" max="242" width="46.42578125" style="2" customWidth="1"/>
    <col min="243" max="244" width="12.140625" style="2" bestFit="1" customWidth="1"/>
    <col min="245" max="245" width="13.42578125" style="2" customWidth="1"/>
    <col min="246" max="246" width="13.85546875" style="2" bestFit="1" customWidth="1"/>
    <col min="247" max="247" width="14.5703125" style="2" customWidth="1"/>
    <col min="248" max="251" width="13.85546875" style="2" customWidth="1"/>
    <col min="252" max="252" width="8.140625" style="2" customWidth="1"/>
    <col min="253" max="253" width="10.28515625" style="2" customWidth="1"/>
    <col min="254" max="254" width="8.140625" style="2" customWidth="1"/>
    <col min="255" max="16384" width="9.140625" style="2"/>
  </cols>
  <sheetData>
    <row r="1" spans="1:240">
      <c r="A1" s="72" t="s">
        <v>19</v>
      </c>
      <c r="B1" s="72"/>
      <c r="D1" s="63" t="s">
        <v>15</v>
      </c>
      <c r="E1" s="63"/>
      <c r="F1" s="63"/>
    </row>
    <row r="2" spans="1:240">
      <c r="A2" s="73" t="s">
        <v>42</v>
      </c>
      <c r="B2" s="73"/>
    </row>
    <row r="3" spans="1:240">
      <c r="B3" s="1"/>
    </row>
    <row r="4" spans="1:240">
      <c r="A4" s="64" t="s">
        <v>20</v>
      </c>
      <c r="B4" s="64"/>
      <c r="C4" s="64"/>
      <c r="D4" s="64"/>
      <c r="E4" s="64"/>
      <c r="F4" s="64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</row>
    <row r="5" spans="1:240" ht="15.75" customHeight="1">
      <c r="A5" s="65" t="s">
        <v>44</v>
      </c>
      <c r="B5" s="65"/>
      <c r="C5" s="65"/>
      <c r="D5" s="65"/>
      <c r="E5" s="65"/>
      <c r="F5" s="65"/>
    </row>
    <row r="6" spans="1:240">
      <c r="B6" s="10"/>
      <c r="C6" s="10"/>
      <c r="D6" s="11"/>
      <c r="F6" s="12"/>
    </row>
    <row r="7" spans="1:240" ht="16.5" thickBot="1">
      <c r="B7" s="10"/>
      <c r="C7" s="10"/>
      <c r="D7" s="11"/>
      <c r="F7" s="12" t="s">
        <v>21</v>
      </c>
    </row>
    <row r="8" spans="1:240" s="13" customFormat="1" ht="31.5" customHeight="1" thickTop="1">
      <c r="A8" s="66" t="s">
        <v>0</v>
      </c>
      <c r="B8" s="68" t="s">
        <v>22</v>
      </c>
      <c r="C8" s="68" t="s">
        <v>23</v>
      </c>
      <c r="D8" s="68" t="s">
        <v>43</v>
      </c>
      <c r="E8" s="68" t="s">
        <v>24</v>
      </c>
      <c r="F8" s="70"/>
    </row>
    <row r="9" spans="1:240" s="13" customFormat="1" ht="11.25" customHeight="1">
      <c r="A9" s="67"/>
      <c r="B9" s="69"/>
      <c r="C9" s="69"/>
      <c r="D9" s="69"/>
      <c r="E9" s="69" t="s">
        <v>25</v>
      </c>
      <c r="F9" s="71" t="s">
        <v>26</v>
      </c>
    </row>
    <row r="10" spans="1:240" s="13" customFormat="1" ht="21.75" customHeight="1">
      <c r="A10" s="67"/>
      <c r="B10" s="69"/>
      <c r="C10" s="69"/>
      <c r="D10" s="69"/>
      <c r="E10" s="69"/>
      <c r="F10" s="71"/>
    </row>
    <row r="11" spans="1:240" s="13" customFormat="1">
      <c r="A11" s="28" t="s">
        <v>1</v>
      </c>
      <c r="B11" s="29" t="s">
        <v>2</v>
      </c>
      <c r="C11" s="29">
        <v>1</v>
      </c>
      <c r="D11" s="29">
        <v>2</v>
      </c>
      <c r="E11" s="29" t="s">
        <v>27</v>
      </c>
      <c r="F11" s="30">
        <v>4</v>
      </c>
    </row>
    <row r="12" spans="1:240" s="15" customFormat="1">
      <c r="A12" s="31" t="s">
        <v>1</v>
      </c>
      <c r="B12" s="32" t="s">
        <v>16</v>
      </c>
      <c r="C12" s="33">
        <f>C13+C18</f>
        <v>7590000</v>
      </c>
      <c r="D12" s="33">
        <f>D13+D18</f>
        <v>4056076.8800939997</v>
      </c>
      <c r="E12" s="34">
        <f>D12/C12*100</f>
        <v>53.43974809083003</v>
      </c>
      <c r="F12" s="35">
        <f>'[1]thu noi dia(HĐND)'!O10</f>
        <v>110.36543736655136</v>
      </c>
    </row>
    <row r="13" spans="1:240" s="15" customFormat="1">
      <c r="A13" s="36" t="s">
        <v>3</v>
      </c>
      <c r="B13" s="37" t="s">
        <v>28</v>
      </c>
      <c r="C13" s="38">
        <f>C14+C16+C17</f>
        <v>7590000</v>
      </c>
      <c r="D13" s="38">
        <f>D14+D16+D17</f>
        <v>2411836.6618709997</v>
      </c>
      <c r="E13" s="39">
        <f t="shared" ref="E13:E25" si="0">D13/C13*100</f>
        <v>31.776504108972333</v>
      </c>
      <c r="F13" s="40">
        <f>'[1]thu noi dia(HĐND)'!O10</f>
        <v>110.36543736655136</v>
      </c>
    </row>
    <row r="14" spans="1:240" s="15" customFormat="1">
      <c r="A14" s="41">
        <v>1</v>
      </c>
      <c r="B14" s="42" t="s">
        <v>13</v>
      </c>
      <c r="C14" s="43">
        <f>'[1]mau 60 Thu quy'!C12</f>
        <v>7440000</v>
      </c>
      <c r="D14" s="43">
        <f>'[1]mau 60 Thu quy'!D12</f>
        <v>2330236.5373279997</v>
      </c>
      <c r="E14" s="44">
        <f t="shared" si="0"/>
        <v>31.320383566236554</v>
      </c>
      <c r="F14" s="45">
        <f>'[1]mau 60 Thu quy'!F12</f>
        <v>1.1244803787115769</v>
      </c>
    </row>
    <row r="15" spans="1:240" s="15" customFormat="1">
      <c r="A15" s="41">
        <v>2</v>
      </c>
      <c r="B15" s="42" t="s">
        <v>17</v>
      </c>
      <c r="C15" s="43"/>
      <c r="D15" s="43"/>
      <c r="E15" s="44"/>
      <c r="F15" s="45"/>
    </row>
    <row r="16" spans="1:240" s="15" customFormat="1">
      <c r="A16" s="41">
        <v>3</v>
      </c>
      <c r="B16" s="42" t="s">
        <v>18</v>
      </c>
      <c r="C16" s="43">
        <f>'[1]mau 60 Thu quy'!C32</f>
        <v>150000</v>
      </c>
      <c r="D16" s="43">
        <f>'[1]mau 60 Thu quy'!D32</f>
        <v>81600.124543000013</v>
      </c>
      <c r="E16" s="44">
        <f t="shared" si="0"/>
        <v>54.400083028666678</v>
      </c>
      <c r="F16" s="45">
        <f>'[1]mau 60 Thu quy'!F28</f>
        <v>1.6241936082968962</v>
      </c>
    </row>
    <row r="17" spans="1:6" s="15" customFormat="1">
      <c r="A17" s="41">
        <v>4</v>
      </c>
      <c r="B17" s="42" t="s">
        <v>14</v>
      </c>
      <c r="C17" s="43"/>
      <c r="D17" s="46">
        <f>'[1]mau 60 Thu quy'!D39</f>
        <v>0</v>
      </c>
      <c r="E17" s="44"/>
      <c r="F17" s="47"/>
    </row>
    <row r="18" spans="1:6" s="15" customFormat="1">
      <c r="A18" s="14" t="s">
        <v>4</v>
      </c>
      <c r="B18" s="37" t="s">
        <v>5</v>
      </c>
      <c r="C18" s="3"/>
      <c r="D18" s="4">
        <f>[1]thu!G124</f>
        <v>1644240.2182229999</v>
      </c>
      <c r="E18" s="44"/>
      <c r="F18" s="48"/>
    </row>
    <row r="19" spans="1:6" s="16" customFormat="1">
      <c r="A19" s="14" t="s">
        <v>2</v>
      </c>
      <c r="B19" s="49" t="s">
        <v>29</v>
      </c>
      <c r="C19" s="3">
        <f>C20+C28+C30+C29+C27</f>
        <v>15819995</v>
      </c>
      <c r="D19" s="3">
        <f>D20+D28+D30+D29+D27</f>
        <v>5873363.9373619994</v>
      </c>
      <c r="E19" s="39">
        <f>D19/C19*100</f>
        <v>37.126206028269912</v>
      </c>
      <c r="F19" s="50">
        <f>'[1]mau 61 Chi quy'!F11</f>
        <v>139.58827123360479</v>
      </c>
    </row>
    <row r="20" spans="1:6" s="16" customFormat="1">
      <c r="A20" s="14" t="s">
        <v>3</v>
      </c>
      <c r="B20" s="37" t="s">
        <v>30</v>
      </c>
      <c r="C20" s="3">
        <f>SUM(C21:C26)</f>
        <v>13191488</v>
      </c>
      <c r="D20" s="3">
        <f>SUM(D21:D26)</f>
        <v>5830133.1043619998</v>
      </c>
      <c r="E20" s="39">
        <f t="shared" si="0"/>
        <v>44.196174869446111</v>
      </c>
      <c r="F20" s="50">
        <f>'[1]mau 61 Chi quy'!F12</f>
        <v>138.56083324290384</v>
      </c>
    </row>
    <row r="21" spans="1:6" s="18" customFormat="1">
      <c r="A21" s="17">
        <v>1</v>
      </c>
      <c r="B21" s="51" t="s">
        <v>6</v>
      </c>
      <c r="C21" s="5">
        <f>[1]Chi!C14</f>
        <v>3561000</v>
      </c>
      <c r="D21" s="6">
        <f>'[1]mau 61 Chi quy'!D13</f>
        <v>3837111.8103569997</v>
      </c>
      <c r="E21" s="44">
        <f t="shared" si="0"/>
        <v>107.75377170336984</v>
      </c>
      <c r="F21" s="52">
        <f>'[1]mau 61 Chi quy'!F13</f>
        <v>162.01586012417474</v>
      </c>
    </row>
    <row r="22" spans="1:6" s="18" customFormat="1">
      <c r="A22" s="17">
        <v>2</v>
      </c>
      <c r="B22" s="51" t="s">
        <v>7</v>
      </c>
      <c r="C22" s="5">
        <f>[1]Chi!C41</f>
        <v>9353865</v>
      </c>
      <c r="D22" s="6">
        <f>[1]Chi!F41</f>
        <v>1993021.294005</v>
      </c>
      <c r="E22" s="44">
        <f t="shared" si="0"/>
        <v>21.306928141522249</v>
      </c>
      <c r="F22" s="53">
        <f>'[1]mau 61 Chi quy'!F17</f>
        <v>109.46601974088227</v>
      </c>
    </row>
    <row r="23" spans="1:6" s="18" customFormat="1">
      <c r="A23" s="17">
        <v>3</v>
      </c>
      <c r="B23" s="51" t="s">
        <v>8</v>
      </c>
      <c r="C23" s="6">
        <f>[1]Chi!C71</f>
        <v>0</v>
      </c>
      <c r="D23" s="6">
        <f>[1]Chi!G71</f>
        <v>0</v>
      </c>
      <c r="E23" s="44"/>
      <c r="F23" s="53"/>
    </row>
    <row r="24" spans="1:6" s="18" customFormat="1">
      <c r="A24" s="17">
        <v>4</v>
      </c>
      <c r="B24" s="51" t="s">
        <v>9</v>
      </c>
      <c r="C24" s="6">
        <f>[1]Chi!C66</f>
        <v>2000</v>
      </c>
      <c r="D24" s="6">
        <f>[1]Chi!F66</f>
        <v>0</v>
      </c>
      <c r="E24" s="44">
        <f t="shared" si="0"/>
        <v>0</v>
      </c>
      <c r="F24" s="53">
        <f>'[1]mau 61 Chi quy'!F32</f>
        <v>0</v>
      </c>
    </row>
    <row r="25" spans="1:6" s="18" customFormat="1">
      <c r="A25" s="17">
        <v>5</v>
      </c>
      <c r="B25" s="51" t="s">
        <v>10</v>
      </c>
      <c r="C25" s="5">
        <f>[1]Chi!C67</f>
        <v>274623</v>
      </c>
      <c r="D25" s="5">
        <f>[1]Chi!F67</f>
        <v>0</v>
      </c>
      <c r="E25" s="44">
        <f t="shared" si="0"/>
        <v>0</v>
      </c>
      <c r="F25" s="53">
        <f>'[1]mau 61 Chi quy'!F33</f>
        <v>0</v>
      </c>
    </row>
    <row r="26" spans="1:6" s="18" customFormat="1">
      <c r="A26" s="17">
        <v>6</v>
      </c>
      <c r="B26" s="19" t="s">
        <v>31</v>
      </c>
      <c r="C26" s="5">
        <f>[1]Chi!C69</f>
        <v>0</v>
      </c>
      <c r="D26" s="5">
        <f>[1]Chi!F69</f>
        <v>0</v>
      </c>
      <c r="E26" s="44"/>
      <c r="F26" s="54">
        <f>'[1]mau 61 Chi quy'!F34</f>
        <v>0</v>
      </c>
    </row>
    <row r="27" spans="1:6" s="18" customFormat="1" ht="31.5">
      <c r="A27" s="20" t="s">
        <v>4</v>
      </c>
      <c r="B27" s="55" t="s">
        <v>32</v>
      </c>
      <c r="C27" s="38">
        <f>[1]Chi!C74</f>
        <v>2597007</v>
      </c>
      <c r="D27" s="3">
        <f>[1]Chi!F74</f>
        <v>0</v>
      </c>
      <c r="E27" s="39">
        <f>D27/C27*100</f>
        <v>0</v>
      </c>
      <c r="F27" s="56">
        <f>[1]Chi!L74</f>
        <v>0</v>
      </c>
    </row>
    <row r="28" spans="1:6" s="15" customFormat="1" ht="31.5">
      <c r="A28" s="14" t="s">
        <v>33</v>
      </c>
      <c r="B28" s="21" t="s">
        <v>34</v>
      </c>
      <c r="C28" s="38"/>
      <c r="D28" s="38">
        <f>[1]Chi!F72</f>
        <v>16602.832999999999</v>
      </c>
      <c r="E28" s="39"/>
      <c r="F28" s="56"/>
    </row>
    <row r="29" spans="1:6" s="15" customFormat="1">
      <c r="A29" s="20" t="s">
        <v>35</v>
      </c>
      <c r="B29" s="22" t="s">
        <v>36</v>
      </c>
      <c r="C29" s="38">
        <f>[1]Chi!C84</f>
        <v>31500</v>
      </c>
      <c r="D29" s="38"/>
      <c r="E29" s="39"/>
      <c r="F29" s="56"/>
    </row>
    <row r="30" spans="1:6" s="18" customFormat="1">
      <c r="A30" s="36" t="s">
        <v>37</v>
      </c>
      <c r="B30" s="22" t="s">
        <v>38</v>
      </c>
      <c r="C30" s="4"/>
      <c r="D30" s="38">
        <f>[1]Chi!F73</f>
        <v>26628</v>
      </c>
      <c r="E30" s="7"/>
      <c r="F30" s="57"/>
    </row>
    <row r="31" spans="1:6" s="18" customFormat="1">
      <c r="A31" s="14" t="s">
        <v>11</v>
      </c>
      <c r="B31" s="23" t="s">
        <v>39</v>
      </c>
      <c r="C31" s="4"/>
      <c r="D31" s="58"/>
      <c r="E31" s="7"/>
      <c r="F31" s="57"/>
    </row>
    <row r="32" spans="1:6" s="18" customFormat="1" ht="16.5" thickBot="1">
      <c r="A32" s="24" t="s">
        <v>12</v>
      </c>
      <c r="B32" s="25" t="s">
        <v>40</v>
      </c>
      <c r="C32" s="59"/>
      <c r="D32" s="60"/>
      <c r="E32" s="61"/>
      <c r="F32" s="62"/>
    </row>
    <row r="33" spans="1:2" ht="16.5" thickTop="1"/>
    <row r="36" spans="1:2" s="27" customFormat="1">
      <c r="A36" s="26"/>
      <c r="B36" s="27" t="s">
        <v>41</v>
      </c>
    </row>
  </sheetData>
  <mergeCells count="12">
    <mergeCell ref="D1:F1"/>
    <mergeCell ref="A4:F4"/>
    <mergeCell ref="A5:F5"/>
    <mergeCell ref="A8:A10"/>
    <mergeCell ref="B8:B10"/>
    <mergeCell ref="C8:C10"/>
    <mergeCell ref="D8:D10"/>
    <mergeCell ref="E8:F8"/>
    <mergeCell ref="E9:E10"/>
    <mergeCell ref="F9:F10"/>
    <mergeCell ref="A1:B1"/>
    <mergeCell ref="A2:B2"/>
  </mergeCells>
  <printOptions horizontalCentered="1"/>
  <pageMargins left="0" right="0" top="0.75" bottom="0.25" header="0" footer="0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856151B-54DB-4FCF-8E67-AC919E6B70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306F428-C5C5-42A0-945C-82FC191F88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5F69A1-DFB1-49A6-BCA5-D4062F3EC2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Biểu số 59-CK-NSNN</vt:lpstr>
      <vt:lpstr>'Biểu số 59-CK-NSNN'!Print_Area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Admin</cp:lastModifiedBy>
  <cp:lastPrinted>2023-04-13T07:48:23Z</cp:lastPrinted>
  <dcterms:created xsi:type="dcterms:W3CDTF">2018-08-22T07:49:45Z</dcterms:created>
  <dcterms:modified xsi:type="dcterms:W3CDTF">2023-04-17T03:12:21Z</dcterms:modified>
</cp:coreProperties>
</file>