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DU LIEU KIEU\14. CONG KHAI NSNN\NAM 2024\2. TINH HINH THUC HIEN DU TOAN BIEU 59-60-61 NAM 2024\FILE DANG LEN IDESK\GOI ANH NGHIA CONG KHAI\"/>
    </mc:Choice>
  </mc:AlternateContent>
  <xr:revisionPtr revIDLastSave="0" documentId="13_ncr:1_{3FE8E531-EAEA-4B9C-8442-4B9072735D2F}" xr6:coauthVersionLast="47" xr6:coauthVersionMax="47" xr10:uidLastSave="{00000000-0000-0000-0000-000000000000}"/>
  <bookViews>
    <workbookView xWindow="-120" yWindow="-120" windowWidth="20640" windowHeight="11040" xr2:uid="{00000000-000D-0000-FFFF-FFFF00000000}"/>
  </bookViews>
  <sheets>
    <sheet name="Biểu số 60-CK-NSNN" sheetId="3" r:id="rId1"/>
  </sheets>
  <externalReferences>
    <externalReference r:id="rId2"/>
    <externalReference r:id="rId3"/>
  </externalReferences>
  <definedNames>
    <definedName name="_xlnm.Print_Area" localSheetId="0">'Biểu số 60-CK-NSNN'!$A$1:$F$42</definedName>
  </definedNames>
  <calcPr calcId="191029"/>
</workbook>
</file>

<file path=xl/calcChain.xml><?xml version="1.0" encoding="utf-8"?>
<calcChain xmlns="http://schemas.openxmlformats.org/spreadsheetml/2006/main">
  <c r="G42" i="3" l="1"/>
  <c r="D42" i="3"/>
  <c r="F42" i="3" s="1"/>
  <c r="C42" i="3"/>
  <c r="G41" i="3"/>
  <c r="D41" i="3"/>
  <c r="D40" i="3" s="1"/>
  <c r="C41" i="3"/>
  <c r="C40" i="3" s="1"/>
  <c r="G40" i="3"/>
  <c r="D39" i="3"/>
  <c r="D35" i="3"/>
  <c r="C35" i="3"/>
  <c r="A34" i="3"/>
  <c r="A35" i="3" s="1"/>
  <c r="A36" i="3" s="1"/>
  <c r="D33" i="3"/>
  <c r="C33" i="3"/>
  <c r="G32" i="3"/>
  <c r="F32" i="3" s="1"/>
  <c r="D32" i="3"/>
  <c r="E32" i="3" s="1"/>
  <c r="C32" i="3"/>
  <c r="G30" i="3"/>
  <c r="D30" i="3"/>
  <c r="F30" i="3" s="1"/>
  <c r="C30" i="3"/>
  <c r="A30" i="3"/>
  <c r="G29" i="3"/>
  <c r="F29" i="3"/>
  <c r="E29" i="3"/>
  <c r="D29" i="3"/>
  <c r="C29" i="3"/>
  <c r="A29" i="3"/>
  <c r="G28" i="3"/>
  <c r="D28" i="3"/>
  <c r="F28" i="3" s="1"/>
  <c r="C28" i="3"/>
  <c r="G27" i="3"/>
  <c r="F27" i="3"/>
  <c r="E27" i="3"/>
  <c r="D27" i="3"/>
  <c r="C27" i="3"/>
  <c r="A27" i="3"/>
  <c r="G26" i="3"/>
  <c r="D26" i="3"/>
  <c r="F26" i="3" s="1"/>
  <c r="C26" i="3"/>
  <c r="G25" i="3"/>
  <c r="D25" i="3"/>
  <c r="F25" i="3" s="1"/>
  <c r="C25" i="3"/>
  <c r="G24" i="3"/>
  <c r="D24" i="3"/>
  <c r="F24" i="3" s="1"/>
  <c r="C24" i="3"/>
  <c r="G23" i="3"/>
  <c r="D23" i="3"/>
  <c r="F23" i="3" s="1"/>
  <c r="C23" i="3"/>
  <c r="G22" i="3"/>
  <c r="G20" i="3" s="1"/>
  <c r="F22" i="3"/>
  <c r="E22" i="3"/>
  <c r="D22" i="3"/>
  <c r="C22" i="3"/>
  <c r="G21" i="3"/>
  <c r="D21" i="3"/>
  <c r="F21" i="3" s="1"/>
  <c r="C21" i="3"/>
  <c r="D20" i="3"/>
  <c r="E20" i="3" s="1"/>
  <c r="C20" i="3"/>
  <c r="G19" i="3"/>
  <c r="D19" i="3"/>
  <c r="F19" i="3" s="1"/>
  <c r="C19" i="3"/>
  <c r="G18" i="3"/>
  <c r="D18" i="3"/>
  <c r="E18" i="3" s="1"/>
  <c r="C18" i="3"/>
  <c r="G17" i="3"/>
  <c r="D17" i="3"/>
  <c r="F17" i="3" s="1"/>
  <c r="C17" i="3"/>
  <c r="G16" i="3"/>
  <c r="D16" i="3"/>
  <c r="E16" i="3" s="1"/>
  <c r="C16" i="3"/>
  <c r="G15" i="3"/>
  <c r="D15" i="3"/>
  <c r="F15" i="3" s="1"/>
  <c r="C15" i="3"/>
  <c r="G14" i="3"/>
  <c r="D14" i="3"/>
  <c r="D12" i="3" s="1"/>
  <c r="C14" i="3"/>
  <c r="C12" i="3" s="1"/>
  <c r="C11" i="3" s="1"/>
  <c r="A14" i="3"/>
  <c r="A15" i="3" s="1"/>
  <c r="A16" i="3" s="1"/>
  <c r="A17" i="3" s="1"/>
  <c r="A18" i="3" s="1"/>
  <c r="A19" i="3" s="1"/>
  <c r="G13" i="3"/>
  <c r="D13" i="3"/>
  <c r="F13" i="3" s="1"/>
  <c r="C13" i="3"/>
  <c r="E40" i="3" l="1"/>
  <c r="F40" i="3"/>
  <c r="G12" i="3"/>
  <c r="G11" i="3" s="1"/>
  <c r="D11" i="3"/>
  <c r="E12" i="3"/>
  <c r="E14" i="3"/>
  <c r="F14" i="3"/>
  <c r="F16" i="3"/>
  <c r="F18" i="3"/>
  <c r="E23" i="3"/>
  <c r="E41" i="3"/>
  <c r="E28" i="3"/>
  <c r="E30" i="3"/>
  <c r="F41" i="3"/>
  <c r="E26" i="3"/>
  <c r="F20" i="3"/>
  <c r="E13" i="3"/>
  <c r="E15" i="3"/>
  <c r="E17" i="3"/>
  <c r="E19" i="3"/>
  <c r="E24" i="3"/>
  <c r="E42" i="3"/>
  <c r="F12" i="3" l="1"/>
  <c r="E11" i="3"/>
  <c r="F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G40" authorId="0" shapeId="0" xr:uid="{53A3215F-45E7-4F42-BC32-2E9893F8349F}">
      <text>
        <r>
          <rPr>
            <b/>
            <sz val="9"/>
            <rFont val="Tahoma"/>
            <family val="2"/>
          </rPr>
          <t>PC:</t>
        </r>
        <r>
          <rPr>
            <sz val="9"/>
            <rFont val="Tahoma"/>
            <family val="2"/>
          </rPr>
          <t xml:space="preserve">
Biểu 60 năm trước</t>
        </r>
      </text>
    </comment>
  </commentList>
</comments>
</file>

<file path=xl/sharedStrings.xml><?xml version="1.0" encoding="utf-8"?>
<sst xmlns="http://schemas.openxmlformats.org/spreadsheetml/2006/main" count="59" uniqueCount="53">
  <si>
    <t>STT</t>
  </si>
  <si>
    <t>A</t>
  </si>
  <si>
    <t>B</t>
  </si>
  <si>
    <t>I</t>
  </si>
  <si>
    <t>II</t>
  </si>
  <si>
    <t>Thu nội địa</t>
  </si>
  <si>
    <t>Thu viện trợ</t>
  </si>
  <si>
    <t>Thu từ dầu thô</t>
  </si>
  <si>
    <t>UBND TỈNH ĐỒNG THÁP</t>
  </si>
  <si>
    <t>Đơn vị tính: triệu đồng</t>
  </si>
  <si>
    <t xml:space="preserve"> Chỉ tiêu</t>
  </si>
  <si>
    <t>So sánh Ước TH với (%)</t>
  </si>
  <si>
    <t xml:space="preserve">Dự toán năm </t>
  </si>
  <si>
    <t>Cùng kỳ năm trước</t>
  </si>
  <si>
    <t>3=2/1</t>
  </si>
  <si>
    <t>III</t>
  </si>
  <si>
    <t>IV</t>
  </si>
  <si>
    <t>Biểu số 60/CK-NSNN</t>
  </si>
  <si>
    <t>TỔNG THU NGÂN SÁCH NHÀ NƯỚC TRÊN ĐỊA BÀN (I+II+III+IV)</t>
  </si>
  <si>
    <t>Thu từ khu vực DNNN</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</si>
  <si>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</si>
  <si>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</si>
  <si>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</si>
  <si>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</si>
  <si>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</si>
  <si>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</si>
  <si>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</si>
  <si>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</si>
  <si>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</si>
  <si>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</si>
  <si>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</si>
  <si>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</si>
  <si>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</si>
  <si>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</si>
  <si>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</si>
  <si>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</si>
  <si>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hoa lợi công sản khác</t>
  </si>
  <si>
    <t>Thu khác ngân sách</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</si>
  <si>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</si>
  <si>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</si>
  <si>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</si>
  <si>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</si>
  <si>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</si>
  <si>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</si>
  <si>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</si>
  <si>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NGÂN SÁCH ĐỊA PHƯƠNG ĐƯỢC HƯỞNG THEO PHÂN CẤP</t>
  </si>
  <si>
    <t>Từ các khoản thu phân chia</t>
  </si>
  <si>
    <t>Các khoản thu NSĐP được hưởng 100%</t>
  </si>
  <si>
    <t>Dự toán năm 2024 (HĐND Tỉnh)</t>
  </si>
  <si>
    <t xml:space="preserve">       SỞ TÀI CHÍNH</t>
  </si>
  <si>
    <t xml:space="preserve">Ước thực hiện quý 1 năm 2024 </t>
  </si>
  <si>
    <t>THỰC HIỆN THU NGÂN SÁCH NHÀ NƯỚC NĂM 2024</t>
  </si>
  <si>
    <t>(Kèm theo Quyết định số  53/QĐ-STC ngày  15/ 04 /2024 của Sở Tài chính)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</si>
</sst>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quot;&quot;;_(@_)"/>
  </numFmts>
  <fonts count="15">
    <font>
      <sz val="11"/>
      <color theme="1"/>
      <name val="Calibri"/>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sz val="12"/>
      <name val=".VnArial"/>
      <charset val="134"/>
    </font>
    <font>
      <sz val="12"/>
      <name val=".VnTime"/>
      <charset val="134"/>
    </font>
    <font>
      <b/>
      <sz val="9"/>
      <name val="Tahoma"/>
      <family val="2"/>
    </font>
    <font>
      <sz val="9"/>
      <name val="Tahoma"/>
      <family val="2"/>
    </font>
  </fonts>
  <fills count="2">
    <fill>
      <patternFill patternType="none"/>
    </fill>
    <fill>
      <patternFill patternType="gray125"/>
    </fill>
  </fills>
  <borders count="24">
    <border>
      <left/>
      <right/>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11">
    <xf numFmtId="0" fontId="0" fillId="0" borderId="0"/>
    <xf numFmtId="165" fontId="9" fillId="0" borderId="0" applyFont="0" applyFill="0" applyBorder="0" applyAlignment="0" applyProtection="0"/>
    <xf numFmtId="164" fontId="9" fillId="0" borderId="0" applyFont="0" applyFill="0" applyBorder="0" applyAlignment="0" applyProtection="0"/>
    <xf numFmtId="166" fontId="8" fillId="0" borderId="0" applyFont="0" applyFill="0" applyBorder="0" applyAlignment="0" applyProtection="0"/>
    <xf numFmtId="0" fontId="6" fillId="0" borderId="0"/>
    <xf numFmtId="0" fontId="7" fillId="0" borderId="0"/>
    <xf numFmtId="0" fontId="2" fillId="0" borderId="0"/>
    <xf numFmtId="0" fontId="10" fillId="0" borderId="0"/>
    <xf numFmtId="0" fontId="6" fillId="0" borderId="0"/>
    <xf numFmtId="0" fontId="9" fillId="0" borderId="0"/>
    <xf numFmtId="0" fontId="1" fillId="0" borderId="0"/>
  </cellStyleXfs>
  <cellXfs count="67">
    <xf numFmtId="0" fontId="0" fillId="0" borderId="0" xfId="0"/>
    <xf numFmtId="0" fontId="4" fillId="0" borderId="0" xfId="0" applyFont="1"/>
    <xf numFmtId="0" fontId="3" fillId="0" borderId="0" xfId="0" applyFont="1"/>
    <xf numFmtId="0" fontId="3" fillId="0" borderId="0" xfId="0" applyFont="1" applyAlignment="1">
      <alignment horizontal="center"/>
    </xf>
    <xf numFmtId="0" fontId="4" fillId="0" borderId="0" xfId="0" applyFont="1" applyAlignment="1">
      <alignment horizontal="center" vertical="top" wrapText="1"/>
    </xf>
    <xf numFmtId="0" fontId="3" fillId="0" borderId="0" xfId="0" applyFont="1" applyAlignment="1">
      <alignment vertical="top" wrapText="1"/>
    </xf>
    <xf numFmtId="3" fontId="3" fillId="0" borderId="0" xfId="0" applyNumberFormat="1" applyFont="1" applyAlignment="1">
      <alignment horizontal="left"/>
    </xf>
    <xf numFmtId="3" fontId="5" fillId="0" borderId="0" xfId="0" applyNumberFormat="1" applyFont="1"/>
    <xf numFmtId="3" fontId="5" fillId="0" borderId="0" xfId="0" applyNumberFormat="1" applyFont="1" applyAlignment="1">
      <alignment horizontal="right"/>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Alignment="1">
      <alignment vertical="center"/>
    </xf>
    <xf numFmtId="0" fontId="3" fillId="0" borderId="11" xfId="0" applyFont="1" applyBorder="1" applyAlignment="1">
      <alignment horizontal="center" vertical="center"/>
    </xf>
    <xf numFmtId="0" fontId="3" fillId="0" borderId="0" xfId="0" applyFont="1" applyAlignment="1">
      <alignmen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xf>
    <xf numFmtId="0" fontId="4" fillId="0" borderId="1" xfId="0" applyFont="1" applyBorder="1" applyAlignment="1">
      <alignment horizontal="left" vertical="center" shrinkToFit="1"/>
    </xf>
    <xf numFmtId="3" fontId="4" fillId="0" borderId="20" xfId="0" applyNumberFormat="1" applyFont="1" applyBorder="1" applyAlignment="1">
      <alignment vertical="center"/>
    </xf>
    <xf numFmtId="3" fontId="3" fillId="0" borderId="19" xfId="0" applyNumberFormat="1" applyFont="1" applyBorder="1" applyAlignment="1">
      <alignment horizontal="right" vertical="center" shrinkToFit="1"/>
    </xf>
    <xf numFmtId="3" fontId="4" fillId="0" borderId="19" xfId="0" applyNumberFormat="1" applyFont="1" applyBorder="1" applyAlignment="1">
      <alignment horizontal="right" vertical="center" shrinkToFit="1"/>
    </xf>
    <xf numFmtId="3" fontId="4" fillId="0" borderId="21" xfId="0" applyNumberFormat="1" applyFont="1" applyBorder="1" applyAlignment="1">
      <alignment horizontal="right" vertical="center" shrinkToFit="1"/>
    </xf>
    <xf numFmtId="0" fontId="4" fillId="0" borderId="11" xfId="0" applyFont="1" applyBorder="1" applyAlignment="1">
      <alignment horizontal="center"/>
    </xf>
    <xf numFmtId="3" fontId="4" fillId="0" borderId="1" xfId="0" applyNumberFormat="1" applyFont="1" applyBorder="1"/>
    <xf numFmtId="0" fontId="3" fillId="0" borderId="11" xfId="0" applyFont="1" applyBorder="1" applyAlignment="1">
      <alignment horizontal="center"/>
    </xf>
    <xf numFmtId="0" fontId="3" fillId="0" borderId="1" xfId="0" applyFont="1" applyBorder="1"/>
    <xf numFmtId="0" fontId="4" fillId="0" borderId="17" xfId="0" applyFont="1" applyBorder="1" applyAlignment="1">
      <alignment horizontal="left" vertical="center" wrapText="1"/>
    </xf>
    <xf numFmtId="3" fontId="4" fillId="0" borderId="17" xfId="0" applyNumberFormat="1" applyFont="1" applyBorder="1"/>
    <xf numFmtId="10" fontId="4" fillId="0" borderId="17" xfId="0" applyNumberFormat="1" applyFont="1" applyBorder="1"/>
    <xf numFmtId="10" fontId="4" fillId="0" borderId="18" xfId="0" applyNumberFormat="1" applyFont="1" applyBorder="1"/>
    <xf numFmtId="10" fontId="4" fillId="0" borderId="1" xfId="0" applyNumberFormat="1" applyFont="1" applyBorder="1"/>
    <xf numFmtId="10" fontId="4" fillId="0" borderId="2" xfId="0" applyNumberFormat="1" applyFont="1" applyBorder="1"/>
    <xf numFmtId="0" fontId="3" fillId="0" borderId="20" xfId="0" applyFont="1" applyBorder="1"/>
    <xf numFmtId="10" fontId="3" fillId="0" borderId="1" xfId="0" applyNumberFormat="1" applyFont="1" applyBorder="1"/>
    <xf numFmtId="10" fontId="3" fillId="0" borderId="2" xfId="0" applyNumberFormat="1" applyFont="1" applyBorder="1"/>
    <xf numFmtId="0" fontId="5" fillId="0" borderId="11" xfId="0" quotePrefix="1" applyFont="1" applyBorder="1" applyAlignment="1">
      <alignment horizontal="center"/>
    </xf>
    <xf numFmtId="0" fontId="5" fillId="0" borderId="20" xfId="0" applyFont="1" applyBorder="1"/>
    <xf numFmtId="0" fontId="3" fillId="0" borderId="20" xfId="0" applyFont="1" applyBorder="1" applyAlignment="1">
      <alignment horizontal="justify" wrapText="1"/>
    </xf>
    <xf numFmtId="0" fontId="4" fillId="0" borderId="20" xfId="0" applyFont="1" applyBorder="1"/>
    <xf numFmtId="0" fontId="4" fillId="0" borderId="22" xfId="0" applyFont="1" applyBorder="1"/>
    <xf numFmtId="3" fontId="3" fillId="0" borderId="1" xfId="0" applyNumberFormat="1" applyFont="1" applyBorder="1"/>
    <xf numFmtId="3" fontId="3" fillId="0" borderId="3" xfId="0" applyNumberFormat="1" applyFont="1" applyBorder="1"/>
    <xf numFmtId="10" fontId="3" fillId="0" borderId="3" xfId="0" applyNumberFormat="1" applyFont="1" applyBorder="1"/>
    <xf numFmtId="10" fontId="3" fillId="0" borderId="4" xfId="0" applyNumberFormat="1" applyFont="1" applyBorder="1"/>
    <xf numFmtId="3" fontId="3" fillId="0" borderId="1" xfId="0" applyNumberFormat="1" applyFont="1" applyBorder="1" applyAlignment="1">
      <alignment shrinkToFit="1"/>
    </xf>
    <xf numFmtId="3" fontId="4" fillId="0" borderId="1" xfId="0" applyNumberFormat="1" applyFont="1" applyBorder="1" applyAlignment="1">
      <alignment shrinkToFit="1"/>
    </xf>
    <xf numFmtId="0" fontId="11" fillId="0" borderId="0" xfId="0" applyFont="1"/>
    <xf numFmtId="3" fontId="4" fillId="0" borderId="19" xfId="0" applyNumberFormat="1" applyFont="1" applyBorder="1"/>
    <xf numFmtId="3" fontId="4" fillId="0" borderId="0" xfId="0" applyNumberFormat="1" applyFont="1"/>
    <xf numFmtId="3" fontId="4" fillId="0" borderId="20" xfId="0" applyNumberFormat="1" applyFont="1" applyBorder="1" applyAlignment="1">
      <alignment horizontal="right"/>
    </xf>
    <xf numFmtId="3" fontId="12" fillId="0" borderId="1" xfId="0" applyNumberFormat="1" applyFont="1" applyBorder="1"/>
    <xf numFmtId="3" fontId="12" fillId="0" borderId="20" xfId="0" applyNumberFormat="1" applyFont="1" applyBorder="1" applyAlignment="1">
      <alignment horizontal="right" vertical="center"/>
    </xf>
    <xf numFmtId="0" fontId="4" fillId="0" borderId="22" xfId="0" applyFont="1" applyBorder="1" applyAlignment="1">
      <alignment vertical="center" wrapText="1"/>
    </xf>
    <xf numFmtId="0" fontId="3" fillId="0" borderId="22" xfId="0" applyFont="1" applyBorder="1" applyAlignment="1">
      <alignment horizontal="left" vertical="center" wrapText="1"/>
    </xf>
    <xf numFmtId="0" fontId="3" fillId="0" borderId="12" xfId="0" applyFont="1" applyBorder="1" applyAlignment="1">
      <alignment horizontal="center" vertical="center"/>
    </xf>
    <xf numFmtId="0" fontId="3" fillId="0" borderId="23" xfId="0" applyFont="1" applyBorder="1" applyAlignment="1">
      <alignment vertical="center" wrapText="1"/>
    </xf>
    <xf numFmtId="0" fontId="3" fillId="0" borderId="0" xfId="0" applyFont="1" applyAlignment="1">
      <alignment horizontal="right"/>
    </xf>
    <xf numFmtId="0" fontId="4" fillId="0" borderId="0" xfId="0" applyFont="1" applyAlignment="1">
      <alignment horizontal="center" vertical="top" wrapText="1"/>
    </xf>
    <xf numFmtId="0" fontId="5" fillId="0" borderId="0" xfId="0" applyFont="1" applyAlignment="1">
      <alignment horizontal="center" vertical="top"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cellXfs>
  <cellStyles count="11">
    <cellStyle name="Comma 2" xfId="1" xr:uid="{00000000-0005-0000-0000-000001000000}"/>
    <cellStyle name="Currency 2" xfId="2" xr:uid="{00000000-0005-0000-0000-000002000000}"/>
    <cellStyle name="HAI"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Normal 5" xfId="7" xr:uid="{00000000-0005-0000-0000-000008000000}"/>
    <cellStyle name="Normal 6" xfId="8" xr:uid="{00000000-0005-0000-0000-000009000000}"/>
    <cellStyle name="Normal 7" xfId="9" xr:uid="{00000000-0005-0000-0000-00000A000000}"/>
    <cellStyle name="Normal 8" xfId="10"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DU%20LIEU%20KIEU\14.%20CONG%20KHAI%20NSNN\NAM%202024\2.%20TINH%20HINH%20THUC%20HIEN%20DU%20TOAN%20BIEU%2059-60-61%20NAM%202024\FILE%20DANG%20LEN%20IDESK\Thu%20chi%20va%20DBT%2031032024%20(2).xlsx" TargetMode="External"/><Relationship Id="rId1" Type="http://schemas.openxmlformats.org/officeDocument/2006/relationships/externalLinkPath" Target="/DU%20LIEU%20KIEU/14.%20CONG%20KHAI%20NSNN/NAM%202024/2.%20TINH%20HINH%20THUC%20HIEN%20DU%20TOAN%20BIEU%2059-60-61%20NAM%202024/FILE%20DANG%20LEN%20IDESK/Thu%20chi%20va%20DBT%2031032024%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Huong\Nam%202023\Thu%20chi\Thang%203%20nam%202023\Thu%20chi%20va%20DBT%2031-03-2023%20su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 bieu do cung ky nam truoc"/>
      <sheetName val="0101-TH Thu"/>
      <sheetName val="B2-02"/>
      <sheetName val="CackhoanLoaitru"/>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Kangatang_15"/>
      <sheetName val="Kangatang_16"/>
      <sheetName val="Kangatang_17"/>
      <sheetName val="Kangatang_18"/>
      <sheetName val="Kangatang_19"/>
      <sheetName val="Kangatang_20"/>
      <sheetName val="Kangatang_21"/>
      <sheetName val="Kangatang_22"/>
      <sheetName val="Kangatang_23"/>
      <sheetName val="Kangatang_24"/>
      <sheetName val="Kangatang_25"/>
      <sheetName val="Kangatang_26"/>
      <sheetName val="Kangatang_27"/>
      <sheetName val="Kangatang_28"/>
      <sheetName val="Kangatang_29"/>
      <sheetName val="Kangatang_30"/>
      <sheetName val="Kangatang_31"/>
      <sheetName val="Kangatang_32"/>
      <sheetName val="Kangatang_33"/>
      <sheetName val="Kangatang_34"/>
      <sheetName val="Kangatang_35"/>
      <sheetName val="Kangatang_36"/>
      <sheetName val="Kangatang_37"/>
      <sheetName val="Kangatang_38"/>
      <sheetName val="Kangatang_39"/>
      <sheetName val="Kangatang_40"/>
      <sheetName val="Kangatang_41"/>
      <sheetName val="Kangatang_42"/>
      <sheetName val="Kangatang_43"/>
      <sheetName val="Kangatang_44"/>
      <sheetName val="Kangatang_45"/>
      <sheetName val="Kangatang_46"/>
      <sheetName val="Kangatang_47"/>
      <sheetName val="Kangatang_48"/>
      <sheetName val="Kangatang_49"/>
      <sheetName val="Kangatang_50"/>
      <sheetName val="Kangatang_51"/>
      <sheetName val="Kangatang_52"/>
      <sheetName val="Kangatang_53"/>
      <sheetName val="Kangatang_54"/>
      <sheetName val="Kangatang_55"/>
      <sheetName val="Kangatang_56"/>
      <sheetName val="Kangatang_57"/>
      <sheetName val="Kangatang_58"/>
      <sheetName val="Kangatang_59"/>
      <sheetName val="Kangatang_60"/>
      <sheetName val="Kangatang_61"/>
      <sheetName val="Kangatang_62"/>
      <sheetName val="Kangatang_63"/>
      <sheetName val="Kangatang_64"/>
      <sheetName val="Kangatang_65"/>
      <sheetName val="Kangatang_66"/>
      <sheetName val="Kangatang_67"/>
      <sheetName val="Kangatang_68"/>
      <sheetName val="Kangatang_69"/>
      <sheetName val="Kangatang_70"/>
      <sheetName val="Kangatang_71"/>
      <sheetName val="Kangatang_72"/>
      <sheetName val="Kangatang_73"/>
      <sheetName val="Kangatang_74"/>
      <sheetName val="Kangatang_75"/>
      <sheetName val="Kangatang_76"/>
      <sheetName val="Kangatang_77"/>
      <sheetName val="Kangatang_78"/>
      <sheetName val="Kangatang_79"/>
      <sheetName val="Kangatang_80"/>
      <sheetName val="Kangatang_81"/>
      <sheetName val="Kangatang_82"/>
      <sheetName val="Kangatang_83"/>
      <sheetName val="Kangatang_84"/>
      <sheetName val="Kangatang_85"/>
      <sheetName val="Kangatang_86"/>
      <sheetName val="Kangatang_87"/>
      <sheetName val="Kangatang_88"/>
      <sheetName val="Kangatang_89"/>
      <sheetName val="Kangatang_90"/>
      <sheetName val="Kangatang_91"/>
      <sheetName val="Kangatang_92"/>
      <sheetName val="Kangatang_93"/>
      <sheetName val="Kangatang_94"/>
      <sheetName val="Kangatang_95"/>
      <sheetName val="Kangatang_96"/>
      <sheetName val="Kangatang_97"/>
      <sheetName val="Kangatang_98"/>
      <sheetName val="Kangatang_99"/>
      <sheetName val="Kangatang_100"/>
      <sheetName val="Kangatang_101"/>
      <sheetName val="Kangatang_102"/>
      <sheetName val="Kangatang_103"/>
      <sheetName val="Kangatang_104"/>
      <sheetName val="Kangatang_105"/>
      <sheetName val="Kangatang_106"/>
      <sheetName val="Kangatang_107"/>
      <sheetName val="Kangatang_108"/>
      <sheetName val="Kangatang_109"/>
      <sheetName val="Kangatang_110"/>
      <sheetName val="Kangatang_111"/>
      <sheetName val="Kangatang_112"/>
      <sheetName val="Kangatang_113"/>
      <sheetName val="Kangatang_114"/>
      <sheetName val="Kangatang_115"/>
      <sheetName val="Kangatang_116"/>
      <sheetName val="Kangatang_117"/>
      <sheetName val="Kangatang_118"/>
      <sheetName val="Kangatang_119"/>
      <sheetName val="Kangatang_120"/>
      <sheetName val="Kangatang_121"/>
      <sheetName val="Kangatang_122"/>
      <sheetName val="Kangatang_123"/>
      <sheetName val="Kangatang_124"/>
      <sheetName val="Kangatang_125"/>
      <sheetName val="Kangatang_126"/>
      <sheetName val="Kangatang_127"/>
      <sheetName val="Kangatang_128"/>
      <sheetName val="Kangatang_129"/>
      <sheetName val="Kangatang_130"/>
      <sheetName val="Kangatang_131"/>
      <sheetName val="Kangatang_132"/>
      <sheetName val="Kangatang_133"/>
      <sheetName val="Kangatang_134"/>
      <sheetName val="Kangatang_135"/>
      <sheetName val="Kangatang_136"/>
      <sheetName val="Kangatang_137"/>
      <sheetName val="Kangatang_138"/>
      <sheetName val="Kangatang_139"/>
      <sheetName val="Kangatang_140"/>
      <sheetName val="Kangatang_141"/>
      <sheetName val="Kangatang_142"/>
      <sheetName val="Kangatang_143"/>
      <sheetName val="Kangatang_144"/>
      <sheetName val="Kangatang_145"/>
      <sheetName val="Kangatang_146"/>
      <sheetName val="Kangatang_147"/>
      <sheetName val="Kangatang_148"/>
      <sheetName val="Kangatang_149"/>
      <sheetName val="Kangatang_150"/>
      <sheetName val="Kangatang_151"/>
      <sheetName val="Kangatang_152"/>
      <sheetName val="Kangatang_153"/>
      <sheetName val="Kangatang_154"/>
      <sheetName val="Kangatang_155"/>
      <sheetName val="Kangatang_156"/>
      <sheetName val="Kangatang_157"/>
      <sheetName val="Kangatang_158"/>
      <sheetName val="Kangatang_159"/>
      <sheetName val="Kangatang_160"/>
      <sheetName val="Kangatang_161"/>
      <sheetName val="Kangatang_162"/>
      <sheetName val="Kangatang_163"/>
      <sheetName val="Kangatang_164"/>
      <sheetName val="Kangatang_165"/>
      <sheetName val="Kangatang_166"/>
      <sheetName val="Kangatang_167"/>
      <sheetName val="Kangatang_168"/>
      <sheetName val="Kangatang_169"/>
      <sheetName val="Kangatang_170"/>
      <sheetName val="Kangatang_171"/>
      <sheetName val="Kangatang_172"/>
      <sheetName val="Kangatang_173"/>
      <sheetName val="Kangatang_174"/>
      <sheetName val="Kangatang_175"/>
      <sheetName val="Kangatang_176"/>
      <sheetName val="Kangatang_177"/>
      <sheetName val="Kangatang_178"/>
      <sheetName val="Kangatang_179"/>
      <sheetName val="Kangatang_180"/>
      <sheetName val="Kangatang_181"/>
      <sheetName val="Kangatang_182"/>
      <sheetName val="Kangatang_183"/>
      <sheetName val="Kangatang_184"/>
      <sheetName val="Kangatang_185"/>
      <sheetName val="Kangatang_186"/>
      <sheetName val="Kangatang_187"/>
      <sheetName val="Kangatang_188"/>
      <sheetName val="Kangatang_189"/>
      <sheetName val="Kangatang_190"/>
      <sheetName val="Kangatang_191"/>
      <sheetName val="Kangatang_192"/>
      <sheetName val="Kangatang_193"/>
      <sheetName val="Kangatang_194"/>
      <sheetName val="Kangatang_195"/>
      <sheetName val="Kangatang_196"/>
      <sheetName val="Kangatang_197"/>
      <sheetName val="Kangatang_198"/>
      <sheetName val="Kangatang_200"/>
      <sheetName val="Kangatang_201"/>
      <sheetName val="Kangatang_202"/>
      <sheetName val="Kangatang_203"/>
      <sheetName val="Kangatang_204"/>
      <sheetName val="Kangatang_206"/>
      <sheetName val="Kangatang_207"/>
      <sheetName val="Kangatang_209"/>
      <sheetName val="Kangatang_210"/>
      <sheetName val="Kangatang_211"/>
      <sheetName val="Kangatang_212"/>
      <sheetName val="Kangatang_213"/>
      <sheetName val="Kangatang_214"/>
      <sheetName val="Kangatang_215"/>
      <sheetName val="Kangatang_216"/>
      <sheetName val="Kangatang_217"/>
      <sheetName val="Kangatang_218"/>
      <sheetName val="Kangatang_219"/>
      <sheetName val="Kangatang_220"/>
      <sheetName val="Kangatang_221"/>
      <sheetName val="Kangatang_222"/>
      <sheetName val="Kangatang_223"/>
      <sheetName val="Kangatang_224"/>
      <sheetName val="Kangatang_225"/>
      <sheetName val="Kangatang_226"/>
      <sheetName val="Kangatang_227"/>
      <sheetName val="Kangatang_229"/>
      <sheetName val="Kangatang_232"/>
      <sheetName val="Kangatang_233"/>
      <sheetName val="Kangatang_235"/>
      <sheetName val="Kangatang_236"/>
      <sheetName val="Kangatang_237"/>
      <sheetName val="Kangatang_238"/>
      <sheetName val="Kangatang_199"/>
      <sheetName val="Kangatang_205"/>
      <sheetName val="Kangatang_208"/>
      <sheetName val="Kangatang_228"/>
      <sheetName val="Kangatang_230"/>
      <sheetName val="Kangatang_231"/>
      <sheetName val="Kangatang_234"/>
      <sheetName val="Kangatang_239"/>
      <sheetName val="Kangatang_240"/>
      <sheetName val="Kangatang_241"/>
      <sheetName val="Kangatang_242"/>
      <sheetName val="Kangatang_243"/>
      <sheetName val="Kangatang_244"/>
      <sheetName val="Kangatang_245"/>
      <sheetName val="Kangatang_246"/>
      <sheetName val="Kangatang_247"/>
      <sheetName val="Kangatang_248"/>
      <sheetName val="Kangatang_249"/>
      <sheetName val="Kangatang_250"/>
      <sheetName val="Kangatang_251"/>
      <sheetName val="Kangatang_252"/>
      <sheetName val="Kangatang_253"/>
      <sheetName val="Kangatang_254"/>
      <sheetName val="Kangatang_255"/>
      <sheetName val="Kangatang_256"/>
      <sheetName val="Kangatang_257"/>
      <sheetName val="Kangatang_258"/>
      <sheetName val="Kangatang_259"/>
      <sheetName val="Kangatang_260"/>
      <sheetName val="Kangatang_261"/>
      <sheetName val="Kangatang_262"/>
      <sheetName val="Kangatang_263"/>
      <sheetName val="Kangatang_264"/>
      <sheetName val="Kangatang_265"/>
      <sheetName val="Kangatang_266"/>
      <sheetName val="Kangatang_267"/>
      <sheetName val="Kangatang_268"/>
      <sheetName val="Kangatang_269"/>
      <sheetName val="Kangatang_270"/>
      <sheetName val="Kangatang_271"/>
      <sheetName val="Kangatang_272"/>
      <sheetName val="Kangatang_273"/>
      <sheetName val="Kangatang_274"/>
      <sheetName val="Kangatang_275"/>
      <sheetName val="Kangatang_276"/>
      <sheetName val="Kangatang_277"/>
      <sheetName val="Kangatang_278"/>
      <sheetName val="Kangatang_279"/>
      <sheetName val="Kangatang_280"/>
      <sheetName val="Kangatang_281"/>
      <sheetName val="Kangatang_282"/>
      <sheetName val="Kangatang_283"/>
      <sheetName val="Kangatang_284"/>
      <sheetName val="Kangatang_285"/>
      <sheetName val="Kangatang_286"/>
      <sheetName val="Kangatang_287"/>
      <sheetName val="Kangatang_288"/>
      <sheetName val="Kangatang_289"/>
      <sheetName val="Kangatang_290"/>
      <sheetName val="Kangatang_291"/>
      <sheetName val="Kangatang_292"/>
      <sheetName val="Kangatang_293"/>
      <sheetName val="Kangatang_294"/>
      <sheetName val="Kangatang_295"/>
      <sheetName val="Kangatang_296"/>
      <sheetName val="Kangatang_297"/>
      <sheetName val="Kangatang_298"/>
      <sheetName val="Kangatang_299"/>
      <sheetName val="Kangatang_300"/>
      <sheetName val="Kangatang_301"/>
      <sheetName val="Kangatang_302"/>
      <sheetName val="Kangatang_303"/>
      <sheetName val="Kangatang_304"/>
      <sheetName val="Kangatang_305"/>
      <sheetName val="Kangatang_306"/>
      <sheetName val="Kangatang_307"/>
      <sheetName val="Kangatang_308"/>
      <sheetName val="Kangatang_309"/>
      <sheetName val="Kangatang_310"/>
      <sheetName val="Kangatang_311"/>
      <sheetName val="Kangatang_312"/>
      <sheetName val="Kangatang_313"/>
      <sheetName val="Kangatang_314"/>
      <sheetName val="Kangatang_315"/>
      <sheetName val="Kangatang_316"/>
      <sheetName val="Kangatang_317"/>
      <sheetName val="Kangatang_318"/>
      <sheetName val="Kangatang_319"/>
      <sheetName val="Kangatang_320"/>
      <sheetName val="Kangatang_321"/>
      <sheetName val="Kangatang_322"/>
      <sheetName val="Kangatang_323"/>
      <sheetName val="Kangatang_324"/>
      <sheetName val="Kangatang_325"/>
      <sheetName val="Kangatang_326"/>
      <sheetName val="Kangatang_327"/>
      <sheetName val="Kangatang_328"/>
      <sheetName val="Kangatang_329"/>
      <sheetName val="Kangatang_330"/>
      <sheetName val="Kangatang_331"/>
      <sheetName val="Kangatang_332"/>
      <sheetName val="Kangatang_333"/>
      <sheetName val="Kangatang_334"/>
      <sheetName val="Kangatang_335"/>
      <sheetName val="Kangatang_336"/>
      <sheetName val="Kangatang_337"/>
      <sheetName val="Kangatang_338"/>
      <sheetName val="Kangatang_339"/>
      <sheetName val="Kangatang_340"/>
      <sheetName val="Kangatang_341"/>
      <sheetName val="Kangatang_342"/>
      <sheetName val="Kangatang_343"/>
      <sheetName val="Kangatang_344"/>
      <sheetName val="Kangatang_345"/>
      <sheetName val="Kangatang_346"/>
      <sheetName val="Kangatang_347"/>
      <sheetName val="Kangatang_348"/>
      <sheetName val="Kangatang_349"/>
      <sheetName val="Kangatang_350"/>
      <sheetName val="Kangatang_351"/>
      <sheetName val="Kangatang_352"/>
      <sheetName val="Kangatang_353"/>
      <sheetName val="Kangatang_354"/>
      <sheetName val="Kangatang_355"/>
      <sheetName val="Kangatang_356"/>
      <sheetName val="Kangatang_357"/>
      <sheetName val="Kangatang_358"/>
      <sheetName val="Kangatang_359"/>
      <sheetName val="Kangatang_360"/>
      <sheetName val="Kangatang_361"/>
      <sheetName val="Kangatang_362"/>
      <sheetName val="Kangatang_363"/>
      <sheetName val="Kangatang_364"/>
      <sheetName val="Kangatang_365"/>
      <sheetName val="Kangatang_366"/>
      <sheetName val="Kangatang_367"/>
      <sheetName val="Kangatang_368"/>
      <sheetName val="Kangatang_369"/>
      <sheetName val="Kangatang_370"/>
      <sheetName val="Kangatang_371"/>
      <sheetName val="Kangatang_372"/>
      <sheetName val="Kangatang_373"/>
      <sheetName val="Kangatang_374"/>
      <sheetName val="Kangatang_375"/>
      <sheetName val="Kangatang_376"/>
      <sheetName val="Kangatang_377"/>
      <sheetName val="Kangatang_378"/>
      <sheetName val="Kangatang_379"/>
      <sheetName val="Kangatang_380"/>
      <sheetName val="Kangatang_381"/>
      <sheetName val="Kangatang_382"/>
      <sheetName val="Kangatang_383"/>
      <sheetName val="Kangatang_384"/>
      <sheetName val="Kangatang_385"/>
      <sheetName val="Kangatang_386"/>
      <sheetName val="Kangatang_387"/>
      <sheetName val="Kangatang_388"/>
      <sheetName val="Kangatang_389"/>
      <sheetName val="Kangatang_390"/>
      <sheetName val="Kangatang_391"/>
      <sheetName val="Kangatang_392"/>
      <sheetName val="Kangatang_393"/>
      <sheetName val="Kangatang_394"/>
      <sheetName val="Kangatang_395"/>
      <sheetName val="Kangatang_396"/>
      <sheetName val="Kangatang_397"/>
      <sheetName val="Kangatang_398"/>
      <sheetName val="Kangatang_399"/>
      <sheetName val="Kangatang_400"/>
      <sheetName val="Kangatang_401"/>
      <sheetName val="Kangatang_402"/>
      <sheetName val="Kangatang_403"/>
      <sheetName val="Kangatang_404"/>
      <sheetName val="Kangatang_405"/>
      <sheetName val="Kangatang_406"/>
      <sheetName val="Kangatang_407"/>
      <sheetName val="Kangatang_408"/>
      <sheetName val="Kangatang_409"/>
      <sheetName val="Kangatang_410"/>
      <sheetName val="Kangatang_411"/>
      <sheetName val="Kangatang_412"/>
      <sheetName val="Kangatang_413"/>
      <sheetName val="Kangatang_414"/>
      <sheetName val="Kangatang_415"/>
      <sheetName val="Kangatang_416"/>
      <sheetName val="Kangatang_417"/>
      <sheetName val="Kangatang_418"/>
      <sheetName val="Kangatang_419"/>
      <sheetName val="Kangatang_420"/>
      <sheetName val="Kangatang_421"/>
      <sheetName val="Kangatang_422"/>
      <sheetName val="Kangatang_423"/>
      <sheetName val="Kangatang_424"/>
      <sheetName val="Kangatang_425"/>
      <sheetName val="Kangatang_426"/>
      <sheetName val="Kangatang_427"/>
      <sheetName val="Kangatang_428"/>
      <sheetName val="Kangatang_429"/>
      <sheetName val="Kangatang_430"/>
      <sheetName val="Kangatang_431"/>
      <sheetName val="Kangatang_432"/>
      <sheetName val="Kangatang_433"/>
      <sheetName val="Kangatang_434"/>
      <sheetName val="Kangatang_435"/>
      <sheetName val="Kangatang_436"/>
      <sheetName val="Kangatang_437"/>
      <sheetName val="Kangatang_438"/>
      <sheetName val="Kangatang_439"/>
      <sheetName val="Kangatang_440"/>
      <sheetName val="Kangatang_441"/>
      <sheetName val="Kangatang_442"/>
      <sheetName val="Kangatang_443"/>
      <sheetName val="Kangatang_444"/>
      <sheetName val="Kangatang_445"/>
      <sheetName val="Kangatang_446"/>
      <sheetName val="Kangatang_447"/>
      <sheetName val="Kangatang_448"/>
      <sheetName val="Kangatang_449"/>
      <sheetName val="Kangatang_450"/>
      <sheetName val="Kangatang_451"/>
      <sheetName val="Kangatang_452"/>
      <sheetName val="Kangatang_453"/>
      <sheetName val="Kangatang_454"/>
      <sheetName val="Kangatang_455"/>
      <sheetName val="Kangatang_456"/>
      <sheetName val="Kangatang_457"/>
      <sheetName val="Kangatang_458"/>
      <sheetName val="Kangatang_459"/>
      <sheetName val="Kangatang_460"/>
      <sheetName val="Kangatang_461"/>
      <sheetName val="Kangatang_462"/>
      <sheetName val="Kangatang_463"/>
      <sheetName val="Kangatang_464"/>
      <sheetName val="Kangatang_465"/>
      <sheetName val="Kangatang_466"/>
      <sheetName val="Kangatang_467"/>
      <sheetName val="Kangatang_468"/>
      <sheetName val="Kangatang_469"/>
      <sheetName val="Kangatang_470"/>
      <sheetName val="Kangatang_471"/>
      <sheetName val="Kangatang_472"/>
      <sheetName val="Kangatang_473"/>
      <sheetName val="Kangatang_474"/>
      <sheetName val="Kangatang_475"/>
      <sheetName val="Kangatang_476"/>
      <sheetName val="Kangatang_477"/>
      <sheetName val="Kangatang_478"/>
      <sheetName val="Kangatang_479"/>
      <sheetName val="Kangatang_480"/>
      <sheetName val="Kangatang_481"/>
      <sheetName val="Kangatang_482"/>
      <sheetName val="Kangatang_483"/>
      <sheetName val="Kangatang_484"/>
      <sheetName val="Kangatang_485"/>
      <sheetName val="Kangatang_486"/>
      <sheetName val="Kangatang_487"/>
      <sheetName val="Kangatang_488"/>
      <sheetName val="Kangatang_489"/>
      <sheetName val="Kangatang_490"/>
      <sheetName val="Kangatang_491"/>
      <sheetName val="Kangatang_492"/>
      <sheetName val="Kangatang_493"/>
      <sheetName val="Kangatang_494"/>
      <sheetName val="Kangatang_495"/>
      <sheetName val="Kangatang_496"/>
      <sheetName val="Kangatang_497"/>
      <sheetName val="Kangatang_498"/>
      <sheetName val="Kangatang_499"/>
      <sheetName val="Kangatang_500"/>
      <sheetName val="Kangatang_501"/>
      <sheetName val="Kangatang_502"/>
      <sheetName val="Kangatang_503"/>
      <sheetName val="Kangatang_504"/>
      <sheetName val="Kangatang_505"/>
      <sheetName val="Kangatang_506"/>
      <sheetName val="Kangatang_507"/>
      <sheetName val="Kangatang_508"/>
      <sheetName val="Kangatang_509"/>
      <sheetName val="Kangatang_510"/>
      <sheetName val="Kangatang_511"/>
      <sheetName val="Kangatang_512"/>
      <sheetName val="Kangatang_513"/>
      <sheetName val="Kangatang_514"/>
      <sheetName val="Kangatang_515"/>
      <sheetName val="Kangatang_516"/>
      <sheetName val="Kangatang_517"/>
      <sheetName val="thu noi dia(BTC)"/>
      <sheetName val="SoSanhThucHienThu (2)"/>
      <sheetName val="mau 59 CD quy "/>
      <sheetName val="mau 60 Thu quy"/>
      <sheetName val="010.1"/>
      <sheetName val="010.2"/>
      <sheetName val="010.3"/>
      <sheetName val="mau 34 DT CD NGUON"/>
      <sheetName val="mau 36DT chi NSDP"/>
      <sheetName val="mau 39 chi DT"/>
      <sheetName val="mau 40 chi TX"/>
      <sheetName val="mau 41 ty le %"/>
      <sheetName val="mau 42 DT thu bs chi cd"/>
      <sheetName val="mau 35 thu DT thu"/>
      <sheetName val="MAU 37 DT chi Tinh"/>
      <sheetName val="mau 46 DT CD NSDP"/>
      <sheetName val="mau 33 CD NSDP"/>
      <sheetName val="mau 66 QT chi NS tinh"/>
      <sheetName val="mau 61 Chi quy"/>
      <sheetName val="thu noi dia(HĐND)(btc)"/>
      <sheetName val="thu noi dia(HĐND)"/>
      <sheetName val="Chi huyen 31-12-2022"/>
      <sheetName val="Thu huyen 31-12-2022"/>
      <sheetName val="Thu 2024"/>
      <sheetName val="Thu 31-03-2024"/>
      <sheetName val="0105-TH chi"/>
      <sheetName val="B5-01 (NST)"/>
      <sheetName val="B5-01(NSH)"/>
      <sheetName val="B5-01 (xa)"/>
      <sheetName val="B5-03 (tinh)"/>
      <sheetName val="B5-03 (huyen)"/>
      <sheetName val="B5-03(xa)"/>
      <sheetName val="CT MTQG"/>
      <sheetName val="Chi"/>
      <sheetName val="Chi (HĐND)"/>
      <sheetName val="Chi 2024"/>
      <sheetName val="Chi 31-03-2024"/>
      <sheetName val="Bao cao (Qmoi)"/>
      <sheetName val="thu"/>
      <sheetName val="Bao cao (1)"/>
      <sheetName val="Phan tich"/>
      <sheetName val="Bao cao"/>
      <sheetName val="Chi (HĐND) (ko ke chuyen nguon)"/>
      <sheetName val="Chi (A-B-C)"/>
      <sheetName val="Chi (A-B-C) ko ke chi DTPT khac"/>
      <sheetName val="Sheet1"/>
      <sheetName val="Sheet2"/>
      <sheetName val="ve bieu do nam (huyen NSN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row r="12">
          <cell r="C12">
            <v>9066000</v>
          </cell>
        </row>
      </sheetData>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row r="11">
          <cell r="F11">
            <v>94.190607132915886</v>
          </cell>
        </row>
      </sheetData>
      <sheetData sheetId="540"/>
      <sheetData sheetId="541">
        <row r="10">
          <cell r="O10">
            <v>98.190023245308168</v>
          </cell>
        </row>
        <row r="15">
          <cell r="E15">
            <v>230000</v>
          </cell>
          <cell r="G15">
            <v>63759.096784000008</v>
          </cell>
          <cell r="P15">
            <v>53278.782351000002</v>
          </cell>
        </row>
        <row r="16">
          <cell r="E16">
            <v>300000</v>
          </cell>
          <cell r="G16">
            <v>148328.72276</v>
          </cell>
          <cell r="P16">
            <v>63876.619271000003</v>
          </cell>
        </row>
        <row r="17">
          <cell r="E17">
            <v>75000</v>
          </cell>
          <cell r="G17">
            <v>31263.552369999998</v>
          </cell>
          <cell r="P17">
            <v>15339.294326000001</v>
          </cell>
        </row>
        <row r="18">
          <cell r="E18">
            <v>1701000</v>
          </cell>
          <cell r="G18">
            <v>436863.72748499998</v>
          </cell>
          <cell r="P18">
            <v>674496.09127199987</v>
          </cell>
        </row>
        <row r="19">
          <cell r="E19">
            <v>350000</v>
          </cell>
          <cell r="G19">
            <v>69874.820393000002</v>
          </cell>
          <cell r="P19">
            <v>78402.162393999999</v>
          </cell>
        </row>
        <row r="20">
          <cell r="E20">
            <v>0</v>
          </cell>
          <cell r="G20">
            <v>8.7035149999999994</v>
          </cell>
          <cell r="P20">
            <v>333.73628000000002</v>
          </cell>
        </row>
        <row r="21">
          <cell r="E21">
            <v>15000</v>
          </cell>
          <cell r="G21">
            <v>2263.8087070000001</v>
          </cell>
          <cell r="P21">
            <v>2098.8587619999998</v>
          </cell>
        </row>
        <row r="22">
          <cell r="E22">
            <v>730000</v>
          </cell>
          <cell r="G22">
            <v>245357.983867</v>
          </cell>
          <cell r="P22">
            <v>220500.060077</v>
          </cell>
        </row>
        <row r="23">
          <cell r="E23">
            <v>1065000</v>
          </cell>
          <cell r="G23">
            <v>228375.991572</v>
          </cell>
          <cell r="P23">
            <v>228821.69766999999</v>
          </cell>
        </row>
        <row r="24">
          <cell r="E24">
            <v>170000</v>
          </cell>
          <cell r="G24">
            <v>58301.402506999999</v>
          </cell>
          <cell r="P24">
            <v>49181.655841</v>
          </cell>
        </row>
        <row r="25">
          <cell r="E25">
            <v>1770000</v>
          </cell>
          <cell r="G25">
            <v>284890.94746599998</v>
          </cell>
          <cell r="P25">
            <v>267881.70062199997</v>
          </cell>
        </row>
        <row r="26">
          <cell r="E26">
            <v>315000</v>
          </cell>
          <cell r="G26">
            <v>33248.456894000003</v>
          </cell>
          <cell r="P26">
            <v>13347.91828</v>
          </cell>
        </row>
        <row r="27">
          <cell r="E27">
            <v>0</v>
          </cell>
          <cell r="G27">
            <v>0</v>
          </cell>
          <cell r="P27">
            <v>6.3</v>
          </cell>
        </row>
        <row r="28">
          <cell r="E28">
            <v>326000</v>
          </cell>
          <cell r="G28">
            <v>119976.13566100001</v>
          </cell>
          <cell r="P28">
            <v>111038.080105</v>
          </cell>
        </row>
        <row r="29">
          <cell r="E29">
            <v>30000</v>
          </cell>
          <cell r="G29">
            <v>20847.046012000003</v>
          </cell>
          <cell r="P29">
            <v>2212.4565170000001</v>
          </cell>
        </row>
        <row r="30">
          <cell r="E30">
            <v>37000</v>
          </cell>
          <cell r="G30">
            <v>12756.528</v>
          </cell>
          <cell r="P30">
            <v>0</v>
          </cell>
        </row>
        <row r="31">
          <cell r="E31">
            <v>2000</v>
          </cell>
          <cell r="G31">
            <v>324.70012199999996</v>
          </cell>
          <cell r="P31">
            <v>1020.681246</v>
          </cell>
        </row>
        <row r="32">
          <cell r="E32">
            <v>1950000</v>
          </cell>
          <cell r="G32">
            <v>515278.90244999994</v>
          </cell>
          <cell r="P32">
            <v>548400.4423140001</v>
          </cell>
        </row>
        <row r="38">
          <cell r="E38">
            <v>200000</v>
          </cell>
          <cell r="G38">
            <v>96462.45236499999</v>
          </cell>
          <cell r="P38">
            <v>81600.124543000013</v>
          </cell>
        </row>
      </sheetData>
      <sheetData sheetId="542"/>
      <sheetData sheetId="543"/>
      <sheetData sheetId="544"/>
      <sheetData sheetId="545"/>
      <sheetData sheetId="546"/>
      <sheetData sheetId="547"/>
      <sheetData sheetId="548"/>
      <sheetData sheetId="549"/>
      <sheetData sheetId="550"/>
      <sheetData sheetId="551"/>
      <sheetData sheetId="552"/>
      <sheetData sheetId="553"/>
      <sheetData sheetId="554">
        <row r="14">
          <cell r="C14">
            <v>4923186</v>
          </cell>
        </row>
      </sheetData>
      <sheetData sheetId="555"/>
      <sheetData sheetId="556"/>
      <sheetData sheetId="557"/>
      <sheetData sheetId="558"/>
      <sheetData sheetId="559">
        <row r="89">
          <cell r="E89">
            <v>46000</v>
          </cell>
          <cell r="G89">
            <v>39623.940784999999</v>
          </cell>
        </row>
        <row r="91">
          <cell r="E91">
            <v>154000</v>
          </cell>
          <cell r="G91">
            <v>55678.143681000001</v>
          </cell>
        </row>
        <row r="102">
          <cell r="G102">
            <v>0</v>
          </cell>
        </row>
        <row r="156">
          <cell r="F156">
            <v>4901430</v>
          </cell>
          <cell r="I156">
            <v>1101903.9532509998</v>
          </cell>
        </row>
        <row r="157">
          <cell r="F157">
            <v>3583500</v>
          </cell>
          <cell r="I157">
            <v>1034423.145553</v>
          </cell>
        </row>
      </sheetData>
      <sheetData sheetId="560"/>
      <sheetData sheetId="561"/>
      <sheetData sheetId="562"/>
      <sheetData sheetId="563"/>
      <sheetData sheetId="564"/>
      <sheetData sheetId="565"/>
      <sheetData sheetId="566"/>
      <sheetData sheetId="567"/>
      <sheetData sheetId="56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01-TH Thu"/>
      <sheetName val="B2-02"/>
      <sheetName val="CackhoanLoaitru"/>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Kangatang_15"/>
      <sheetName val="Kangatang_16"/>
      <sheetName val="Kangatang_17"/>
      <sheetName val="Kangatang_18"/>
      <sheetName val="Kangatang_19"/>
      <sheetName val="Kangatang_20"/>
      <sheetName val="Kangatang_21"/>
      <sheetName val="Kangatang_22"/>
      <sheetName val="Kangatang_23"/>
      <sheetName val="Kangatang_24"/>
      <sheetName val="Kangatang_25"/>
      <sheetName val="Kangatang_26"/>
      <sheetName val="Kangatang_27"/>
      <sheetName val="Kangatang_28"/>
      <sheetName val="Kangatang_29"/>
      <sheetName val="Kangatang_30"/>
      <sheetName val="Kangatang_31"/>
      <sheetName val="Kangatang_32"/>
      <sheetName val="Kangatang_33"/>
      <sheetName val="Kangatang_34"/>
      <sheetName val="Kangatang_35"/>
      <sheetName val="Kangatang_36"/>
      <sheetName val="Kangatang_37"/>
      <sheetName val="Kangatang_38"/>
      <sheetName val="Kangatang_39"/>
      <sheetName val="Kangatang_40"/>
      <sheetName val="Kangatang_41"/>
      <sheetName val="Kangatang_42"/>
      <sheetName val="Kangatang_43"/>
      <sheetName val="Kangatang_44"/>
      <sheetName val="Kangatang_45"/>
      <sheetName val="Kangatang_46"/>
      <sheetName val="Kangatang_47"/>
      <sheetName val="Kangatang_48"/>
      <sheetName val="Kangatang_49"/>
      <sheetName val="Kangatang_50"/>
      <sheetName val="Kangatang_51"/>
      <sheetName val="Kangatang_52"/>
      <sheetName val="Kangatang_53"/>
      <sheetName val="Kangatang_54"/>
      <sheetName val="Kangatang_55"/>
      <sheetName val="Kangatang_56"/>
      <sheetName val="Kangatang_57"/>
      <sheetName val="Kangatang_58"/>
      <sheetName val="Kangatang_59"/>
      <sheetName val="Kangatang_60"/>
      <sheetName val="Kangatang_61"/>
      <sheetName val="Kangatang_62"/>
      <sheetName val="Kangatang_63"/>
      <sheetName val="Kangatang_64"/>
      <sheetName val="Kangatang_65"/>
      <sheetName val="Kangatang_66"/>
      <sheetName val="Kangatang_67"/>
      <sheetName val="Kangatang_68"/>
      <sheetName val="Kangatang_69"/>
      <sheetName val="Kangatang_70"/>
      <sheetName val="Kangatang_71"/>
      <sheetName val="Kangatang_72"/>
      <sheetName val="Kangatang_73"/>
      <sheetName val="Kangatang_74"/>
      <sheetName val="Kangatang_75"/>
      <sheetName val="Kangatang_76"/>
      <sheetName val="Kangatang_77"/>
      <sheetName val="Kangatang_78"/>
      <sheetName val="Kangatang_79"/>
      <sheetName val="Kangatang_80"/>
      <sheetName val="Kangatang_81"/>
      <sheetName val="Kangatang_82"/>
      <sheetName val="Kangatang_83"/>
      <sheetName val="Kangatang_84"/>
      <sheetName val="Kangatang_85"/>
      <sheetName val="Kangatang_86"/>
      <sheetName val="Kangatang_87"/>
      <sheetName val="Kangatang_88"/>
      <sheetName val="Kangatang_89"/>
      <sheetName val="Kangatang_90"/>
      <sheetName val="Kangatang_91"/>
      <sheetName val="Kangatang_92"/>
      <sheetName val="Kangatang_93"/>
      <sheetName val="Kangatang_94"/>
      <sheetName val="Kangatang_95"/>
      <sheetName val="Kangatang_96"/>
      <sheetName val="Kangatang_97"/>
      <sheetName val="Kangatang_98"/>
      <sheetName val="Kangatang_99"/>
      <sheetName val="Kangatang_100"/>
      <sheetName val="Kangatang_101"/>
      <sheetName val="Kangatang_102"/>
      <sheetName val="Kangatang_103"/>
      <sheetName val="Kangatang_104"/>
      <sheetName val="Kangatang_105"/>
      <sheetName val="Kangatang_106"/>
      <sheetName val="Kangatang_107"/>
      <sheetName val="Kangatang_108"/>
      <sheetName val="Kangatang_109"/>
      <sheetName val="Kangatang_110"/>
      <sheetName val="Kangatang_111"/>
      <sheetName val="Kangatang_112"/>
      <sheetName val="Kangatang_113"/>
      <sheetName val="Kangatang_114"/>
      <sheetName val="Kangatang_115"/>
      <sheetName val="Kangatang_116"/>
      <sheetName val="Kangatang_117"/>
      <sheetName val="Kangatang_118"/>
      <sheetName val="Kangatang_119"/>
      <sheetName val="Kangatang_120"/>
      <sheetName val="Kangatang_121"/>
      <sheetName val="Kangatang_122"/>
      <sheetName val="Kangatang_123"/>
      <sheetName val="Kangatang_124"/>
      <sheetName val="Kangatang_125"/>
      <sheetName val="Kangatang_126"/>
      <sheetName val="Kangatang_127"/>
      <sheetName val="Kangatang_128"/>
      <sheetName val="Kangatang_129"/>
      <sheetName val="Kangatang_130"/>
      <sheetName val="Kangatang_131"/>
      <sheetName val="Kangatang_132"/>
      <sheetName val="Kangatang_133"/>
      <sheetName val="Kangatang_134"/>
      <sheetName val="Kangatang_135"/>
      <sheetName val="Kangatang_136"/>
      <sheetName val="Kangatang_137"/>
      <sheetName val="Kangatang_138"/>
      <sheetName val="Kangatang_139"/>
      <sheetName val="Kangatang_140"/>
      <sheetName val="Kangatang_141"/>
      <sheetName val="Kangatang_142"/>
      <sheetName val="Kangatang_143"/>
      <sheetName val="Kangatang_144"/>
      <sheetName val="Kangatang_145"/>
      <sheetName val="Kangatang_146"/>
      <sheetName val="Kangatang_147"/>
      <sheetName val="Kangatang_148"/>
      <sheetName val="Kangatang_149"/>
      <sheetName val="Kangatang_150"/>
      <sheetName val="Kangatang_151"/>
      <sheetName val="Kangatang_152"/>
      <sheetName val="Kangatang_153"/>
      <sheetName val="Kangatang_154"/>
      <sheetName val="Kangatang_155"/>
      <sheetName val="Kangatang_156"/>
      <sheetName val="Kangatang_157"/>
      <sheetName val="Kangatang_158"/>
      <sheetName val="Kangatang_159"/>
      <sheetName val="Kangatang_160"/>
      <sheetName val="Kangatang_161"/>
      <sheetName val="Kangatang_162"/>
      <sheetName val="Kangatang_163"/>
      <sheetName val="Kangatang_164"/>
      <sheetName val="Kangatang_165"/>
      <sheetName val="Kangatang_166"/>
      <sheetName val="Kangatang_167"/>
      <sheetName val="Kangatang_168"/>
      <sheetName val="Kangatang_169"/>
      <sheetName val="Kangatang_170"/>
      <sheetName val="Kangatang_171"/>
      <sheetName val="Kangatang_172"/>
      <sheetName val="Kangatang_173"/>
      <sheetName val="Kangatang_174"/>
      <sheetName val="Kangatang_175"/>
      <sheetName val="Kangatang_176"/>
      <sheetName val="Kangatang_177"/>
      <sheetName val="Kangatang_178"/>
      <sheetName val="Kangatang_179"/>
      <sheetName val="Kangatang_180"/>
      <sheetName val="Kangatang_181"/>
      <sheetName val="Kangatang_182"/>
      <sheetName val="Kangatang_183"/>
      <sheetName val="Kangatang_184"/>
      <sheetName val="Kangatang_185"/>
      <sheetName val="Kangatang_186"/>
      <sheetName val="Kangatang_187"/>
      <sheetName val="Kangatang_188"/>
      <sheetName val="Kangatang_189"/>
      <sheetName val="Kangatang_190"/>
      <sheetName val="Kangatang_191"/>
      <sheetName val="Kangatang_192"/>
      <sheetName val="Kangatang_193"/>
      <sheetName val="Kangatang_194"/>
      <sheetName val="Kangatang_195"/>
      <sheetName val="Kangatang_196"/>
      <sheetName val="Kangatang_197"/>
      <sheetName val="Kangatang_198"/>
      <sheetName val="Kangatang_200"/>
      <sheetName val="Kangatang_201"/>
      <sheetName val="Kangatang_202"/>
      <sheetName val="Kangatang_203"/>
      <sheetName val="Kangatang_204"/>
      <sheetName val="Kangatang_206"/>
      <sheetName val="Kangatang_207"/>
      <sheetName val="Kangatang_209"/>
      <sheetName val="Kangatang_210"/>
      <sheetName val="Kangatang_211"/>
      <sheetName val="Kangatang_212"/>
      <sheetName val="Kangatang_213"/>
      <sheetName val="Kangatang_214"/>
      <sheetName val="Kangatang_215"/>
      <sheetName val="Kangatang_216"/>
      <sheetName val="Kangatang_217"/>
      <sheetName val="Kangatang_218"/>
      <sheetName val="Kangatang_219"/>
      <sheetName val="Kangatang_220"/>
      <sheetName val="Kangatang_221"/>
      <sheetName val="Kangatang_222"/>
      <sheetName val="Kangatang_223"/>
      <sheetName val="Kangatang_224"/>
      <sheetName val="Kangatang_225"/>
      <sheetName val="Kangatang_226"/>
      <sheetName val="Kangatang_227"/>
      <sheetName val="Kangatang_229"/>
      <sheetName val="Kangatang_232"/>
      <sheetName val="Kangatang_233"/>
      <sheetName val="Kangatang_235"/>
      <sheetName val="Kangatang_236"/>
      <sheetName val="Kangatang_237"/>
      <sheetName val="Kangatang_238"/>
      <sheetName val="thu noi dia(BTC)"/>
      <sheetName val="SoSanhThucHienThu (2)"/>
      <sheetName val="010.1"/>
      <sheetName val="010.2"/>
      <sheetName val="010.3"/>
      <sheetName val="mau 34 DT CD NGUON"/>
      <sheetName val="mau 36DT chi NSDP"/>
      <sheetName val="mau 39 chi DT"/>
      <sheetName val="mau 40 chi TX"/>
      <sheetName val="mau 41 ty le %"/>
      <sheetName val="mau 42 DT thu bs chi cd"/>
      <sheetName val="mau 35 thu DT thu"/>
      <sheetName val="MAU 37 DT chi Tinh"/>
      <sheetName val="mau 46 DT CD NSDP"/>
      <sheetName val="mau 33 CD NSDP"/>
      <sheetName val="mau 59 CD quy"/>
      <sheetName val="mau 60 Thu quy"/>
      <sheetName val="mau 66 QT chi NS tinh"/>
      <sheetName val="mau 61 Chi quy"/>
      <sheetName val="thu noi dia(HĐND)(btc)"/>
      <sheetName val="thu noi dia(HĐND)"/>
      <sheetName val="ve bieu do cung ky thang truoc"/>
      <sheetName val="Thu 2023"/>
      <sheetName val="Thu 31-3-2023"/>
      <sheetName val="0105-TH chi"/>
      <sheetName val="B5-01 (NST)"/>
      <sheetName val="B5-01(NSH)"/>
      <sheetName val="B5-01 (xa)"/>
      <sheetName val="B5-03 (tinh)"/>
      <sheetName val="B5-03 (huyen)"/>
      <sheetName val="B5-03(xa)"/>
      <sheetName val="CT MTQG"/>
      <sheetName val="Chi"/>
      <sheetName val="Chi (HĐND)"/>
      <sheetName val="Chi 2023"/>
      <sheetName val="Chi 31-3-2023"/>
      <sheetName val="thu"/>
      <sheetName val="Bao cao (Qmoi)"/>
      <sheetName val="Bao cao (1)"/>
      <sheetName val="Bao cao"/>
      <sheetName val="Thu huyen 31-10-2022"/>
      <sheetName val="Chi (HĐND) (ko ke chuyen nguon)"/>
      <sheetName val="Chi (A-B-C)"/>
      <sheetName val="Chi (A-B-C) ko ke chi DTPT khac"/>
      <sheetName val="Chi huyen 31-3-2022"/>
      <sheetName val="ve bieu do nam (huyen NSN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row r="41">
          <cell r="D41">
            <v>1153582.9751960002</v>
          </cell>
        </row>
        <row r="42">
          <cell r="D42">
            <v>1046526.8052259996</v>
          </cell>
        </row>
      </sheetData>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N43"/>
  <sheetViews>
    <sheetView tabSelected="1" topLeftCell="A4" workbookViewId="0">
      <selection activeCell="A5" sqref="A5:F5"/>
    </sheetView>
  </sheetViews>
  <sheetFormatPr defaultColWidth="11.42578125" defaultRowHeight="15.75"/>
  <cols>
    <col min="1" max="1" width="5.42578125" style="3" customWidth="1"/>
    <col min="2" max="2" width="64.28515625" style="2" customWidth="1"/>
    <col min="3" max="3" width="12.140625" style="2" customWidth="1"/>
    <col min="4" max="4" width="13.7109375" style="49" customWidth="1"/>
    <col min="5" max="6" width="11.28515625" style="2" customWidth="1"/>
    <col min="7" max="7" width="12.85546875" style="2" hidden="1" customWidth="1"/>
    <col min="8" max="248" width="9.140625" style="2" customWidth="1"/>
    <col min="249" max="249" width="5.42578125" style="2" customWidth="1"/>
    <col min="250" max="250" width="33.5703125" style="2" customWidth="1"/>
    <col min="251" max="251" width="14.42578125" style="2" customWidth="1"/>
    <col min="252" max="253" width="12.140625" style="2" customWidth="1"/>
    <col min="254" max="255" width="11.28515625" style="2" customWidth="1"/>
    <col min="256" max="16384" width="11.42578125" style="2"/>
  </cols>
  <sheetData>
    <row r="1" spans="1:248">
      <c r="B1" s="2" t="s">
        <v>8</v>
      </c>
      <c r="D1" s="59" t="s">
        <v>17</v>
      </c>
      <c r="E1" s="59"/>
      <c r="F1" s="59"/>
    </row>
    <row r="2" spans="1:248">
      <c r="B2" s="1" t="s">
        <v>49</v>
      </c>
    </row>
    <row r="3" spans="1:248">
      <c r="B3" s="1"/>
    </row>
    <row r="4" spans="1:248">
      <c r="A4" s="60" t="s">
        <v>51</v>
      </c>
      <c r="B4" s="60"/>
      <c r="C4" s="60"/>
      <c r="D4" s="60"/>
      <c r="E4" s="60"/>
      <c r="F4" s="60"/>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row>
    <row r="5" spans="1:248">
      <c r="A5" s="61" t="s">
        <v>52</v>
      </c>
      <c r="B5" s="61"/>
      <c r="C5" s="61"/>
      <c r="D5" s="61"/>
      <c r="E5" s="61"/>
      <c r="F5" s="61"/>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row>
    <row r="6" spans="1:248">
      <c r="A6" s="4"/>
      <c r="B6" s="4"/>
      <c r="C6" s="4"/>
      <c r="D6" s="4"/>
      <c r="E6" s="4"/>
      <c r="F6" s="4"/>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row>
    <row r="7" spans="1:248" ht="18.75" customHeight="1" thickBot="1">
      <c r="B7" s="6"/>
      <c r="C7" s="6"/>
      <c r="D7" s="7"/>
      <c r="F7" s="8" t="s">
        <v>9</v>
      </c>
    </row>
    <row r="8" spans="1:248" s="9" customFormat="1" ht="36" customHeight="1" thickTop="1">
      <c r="A8" s="62" t="s">
        <v>0</v>
      </c>
      <c r="B8" s="64" t="s">
        <v>10</v>
      </c>
      <c r="C8" s="64" t="s">
        <v>48</v>
      </c>
      <c r="D8" s="64" t="s">
        <v>50</v>
      </c>
      <c r="E8" s="64" t="s">
        <v>11</v>
      </c>
      <c r="F8" s="66"/>
    </row>
    <row r="9" spans="1:248" s="9" customFormat="1" ht="48" customHeight="1">
      <c r="A9" s="63"/>
      <c r="B9" s="65"/>
      <c r="C9" s="65"/>
      <c r="D9" s="65"/>
      <c r="E9" s="10" t="s">
        <v>12</v>
      </c>
      <c r="F9" s="11" t="s">
        <v>13</v>
      </c>
    </row>
    <row r="10" spans="1:248" s="9" customFormat="1">
      <c r="A10" s="16" t="s">
        <v>1</v>
      </c>
      <c r="B10" s="17" t="s">
        <v>2</v>
      </c>
      <c r="C10" s="17">
        <v>1</v>
      </c>
      <c r="D10" s="17">
        <v>2</v>
      </c>
      <c r="E10" s="17" t="s">
        <v>14</v>
      </c>
      <c r="F10" s="18">
        <v>4</v>
      </c>
    </row>
    <row r="11" spans="1:248" s="1" customFormat="1" ht="36.75" customHeight="1">
      <c r="A11" s="19" t="s">
        <v>1</v>
      </c>
      <c r="B11" s="29" t="s">
        <v>18</v>
      </c>
      <c r="C11" s="30">
        <f>C12+C32+C39+C31</f>
        <v>9266000</v>
      </c>
      <c r="D11" s="30">
        <f>D12+D32+D39+D31</f>
        <v>2368182.9789299993</v>
      </c>
      <c r="E11" s="31">
        <f>D11/C11</f>
        <v>0.25557770115799688</v>
      </c>
      <c r="F11" s="32">
        <f>D11/G11</f>
        <v>0.98190023245308167</v>
      </c>
      <c r="G11" s="50">
        <f>G12+G32</f>
        <v>2411836.6618709997</v>
      </c>
      <c r="I11" s="51"/>
    </row>
    <row r="12" spans="1:248" s="1" customFormat="1" ht="22.5" customHeight="1">
      <c r="A12" s="12" t="s">
        <v>3</v>
      </c>
      <c r="B12" s="20" t="s">
        <v>5</v>
      </c>
      <c r="C12" s="26">
        <f>C13+C14+C15+C16+C17+C18+C19+C20+C26+C27+C28+C29+C30</f>
        <v>9066000</v>
      </c>
      <c r="D12" s="26">
        <f>D13+D14+D15+D16+D17+D18+D19+D20+D26+D27+D28+D29+D30</f>
        <v>2271720.5265649995</v>
      </c>
      <c r="E12" s="33">
        <f t="shared" ref="E12:E20" si="0">D12/C12</f>
        <v>0.25057583571200082</v>
      </c>
      <c r="F12" s="34">
        <f t="shared" ref="F12:F42" si="1">D12/G12</f>
        <v>0.97488838157601865</v>
      </c>
      <c r="G12" s="52">
        <f>G13+G14+G15+G16+G17+G18+G19+G20+G26+G27+G28+G29+G30</f>
        <v>2330236.5373279997</v>
      </c>
    </row>
    <row r="13" spans="1:248" s="15" customFormat="1" ht="26.25" customHeight="1">
      <c r="A13" s="27">
        <v>1</v>
      </c>
      <c r="B13" s="35" t="s">
        <v>19</v>
      </c>
      <c r="C13" s="47">
        <f>'[1]thu noi dia(HĐND)'!E15+'[1]thu noi dia(HĐND)'!E16</f>
        <v>530000</v>
      </c>
      <c r="D13" s="47">
        <f>'[1]thu noi dia(HĐND)'!G15+'[1]thu noi dia(HĐND)'!G16</f>
        <v>212087.81954400003</v>
      </c>
      <c r="E13" s="36">
        <f t="shared" si="0"/>
        <v>0.40016569725283024</v>
      </c>
      <c r="F13" s="37">
        <f t="shared" si="1"/>
        <v>1.8103119156920986</v>
      </c>
      <c r="G13" s="22">
        <f>'[1]thu noi dia(HĐND)'!P15+'[1]thu noi dia(HĐND)'!P16</f>
        <v>117155.401622</v>
      </c>
    </row>
    <row r="14" spans="1:248" s="13" customFormat="1" ht="24" customHeight="1">
      <c r="A14" s="27">
        <f>+A13+1</f>
        <v>2</v>
      </c>
      <c r="B14" s="35" t="s">
        <v>20</v>
      </c>
      <c r="C14" s="47">
        <f>'[1]thu noi dia(HĐND)'!E17</f>
        <v>75000</v>
      </c>
      <c r="D14" s="47">
        <f>'[1]thu noi dia(HĐND)'!G17</f>
        <v>31263.552369999998</v>
      </c>
      <c r="E14" s="36">
        <f t="shared" si="0"/>
        <v>0.4168473649333333</v>
      </c>
      <c r="F14" s="37">
        <f t="shared" si="1"/>
        <v>2.0381349823250008</v>
      </c>
      <c r="G14" s="22">
        <f>'[1]thu noi dia(HĐND)'!P17</f>
        <v>15339.294326000001</v>
      </c>
    </row>
    <row r="15" spans="1:248" s="1" customFormat="1" ht="24" customHeight="1">
      <c r="A15" s="27">
        <f>A14+1</f>
        <v>3</v>
      </c>
      <c r="B15" s="35" t="s">
        <v>21</v>
      </c>
      <c r="C15" s="47">
        <f>'[1]thu noi dia(HĐND)'!E18</f>
        <v>1701000</v>
      </c>
      <c r="D15" s="47">
        <f>'[1]thu noi dia(HĐND)'!G18</f>
        <v>436863.72748499998</v>
      </c>
      <c r="E15" s="36">
        <f t="shared" si="0"/>
        <v>0.25682758817460316</v>
      </c>
      <c r="F15" s="37">
        <f t="shared" si="1"/>
        <v>0.64768904243928171</v>
      </c>
      <c r="G15" s="22">
        <f>'[1]thu noi dia(HĐND)'!P18</f>
        <v>674496.09127199987</v>
      </c>
    </row>
    <row r="16" spans="1:248" s="15" customFormat="1" ht="24" customHeight="1">
      <c r="A16" s="27">
        <f>A15+1</f>
        <v>4</v>
      </c>
      <c r="B16" s="35" t="s">
        <v>22</v>
      </c>
      <c r="C16" s="47">
        <f>'[1]thu noi dia(HĐND)'!E22</f>
        <v>730000</v>
      </c>
      <c r="D16" s="47">
        <f>'[1]thu noi dia(HĐND)'!G22</f>
        <v>245357.983867</v>
      </c>
      <c r="E16" s="36">
        <f t="shared" si="0"/>
        <v>0.33610682721506852</v>
      </c>
      <c r="F16" s="37">
        <f t="shared" si="1"/>
        <v>1.112734317538596</v>
      </c>
      <c r="G16" s="22">
        <f>'[1]thu noi dia(HĐND)'!P22</f>
        <v>220500.060077</v>
      </c>
    </row>
    <row r="17" spans="1:7" s="15" customFormat="1" ht="32.25" customHeight="1">
      <c r="A17" s="27">
        <f>A16+1</f>
        <v>5</v>
      </c>
      <c r="B17" s="35" t="s">
        <v>23</v>
      </c>
      <c r="C17" s="47">
        <f>'[1]thu noi dia(HĐND)'!E23</f>
        <v>1065000</v>
      </c>
      <c r="D17" s="47">
        <f>'[1]thu noi dia(HĐND)'!G23</f>
        <v>228375.991572</v>
      </c>
      <c r="E17" s="36">
        <f t="shared" si="0"/>
        <v>0.21443755077183099</v>
      </c>
      <c r="F17" s="37">
        <f t="shared" si="1"/>
        <v>0.99805216855508705</v>
      </c>
      <c r="G17" s="22">
        <f>'[1]thu noi dia(HĐND)'!P23</f>
        <v>228821.69766999999</v>
      </c>
    </row>
    <row r="18" spans="1:7" s="13" customFormat="1" ht="24" customHeight="1">
      <c r="A18" s="27">
        <f>A17+1</f>
        <v>6</v>
      </c>
      <c r="B18" s="35" t="s">
        <v>24</v>
      </c>
      <c r="C18" s="47">
        <f>'[1]thu noi dia(HĐND)'!E19</f>
        <v>350000</v>
      </c>
      <c r="D18" s="47">
        <f>'[1]thu noi dia(HĐND)'!G19</f>
        <v>69874.820393000002</v>
      </c>
      <c r="E18" s="36">
        <f t="shared" si="0"/>
        <v>0.19964234398</v>
      </c>
      <c r="F18" s="37">
        <f t="shared" si="1"/>
        <v>0.89123588252391639</v>
      </c>
      <c r="G18" s="22">
        <f>'[1]thu noi dia(HĐND)'!P19</f>
        <v>78402.162393999999</v>
      </c>
    </row>
    <row r="19" spans="1:7" s="15" customFormat="1" ht="32.25" customHeight="1">
      <c r="A19" s="27">
        <f>A18+1</f>
        <v>7</v>
      </c>
      <c r="B19" s="35" t="s">
        <v>25</v>
      </c>
      <c r="C19" s="47">
        <f>'[1]thu noi dia(HĐND)'!E24</f>
        <v>170000</v>
      </c>
      <c r="D19" s="47">
        <f>'[1]thu noi dia(HĐND)'!G24</f>
        <v>58301.402506999999</v>
      </c>
      <c r="E19" s="36">
        <f t="shared" si="0"/>
        <v>0.34294942651176469</v>
      </c>
      <c r="F19" s="37">
        <f t="shared" si="1"/>
        <v>1.1854298418801381</v>
      </c>
      <c r="G19" s="22">
        <f>'[1]thu noi dia(HĐND)'!P24</f>
        <v>49181.655841</v>
      </c>
    </row>
    <row r="20" spans="1:7" s="15" customFormat="1" ht="32.25" customHeight="1">
      <c r="A20" s="27">
        <v>8</v>
      </c>
      <c r="B20" s="35" t="s">
        <v>26</v>
      </c>
      <c r="C20" s="53">
        <f>SUM(C21:C25)</f>
        <v>2100000</v>
      </c>
      <c r="D20" s="53">
        <f>SUM(D21:D25)</f>
        <v>320411.91658199998</v>
      </c>
      <c r="E20" s="36">
        <f t="shared" si="0"/>
        <v>0.15257710313428571</v>
      </c>
      <c r="F20" s="37">
        <f t="shared" si="1"/>
        <v>1.1295293655511365</v>
      </c>
      <c r="G20" s="54">
        <f>SUM(G21:G25)</f>
        <v>283668.51394399995</v>
      </c>
    </row>
    <row r="21" spans="1:7" s="15" customFormat="1" ht="24" customHeight="1">
      <c r="A21" s="38" t="s">
        <v>27</v>
      </c>
      <c r="B21" s="39" t="s">
        <v>28</v>
      </c>
      <c r="C21" s="47">
        <f>'[1]thu noi dia(HĐND)'!E20</f>
        <v>0</v>
      </c>
      <c r="D21" s="47">
        <f>'[1]thu noi dia(HĐND)'!G20</f>
        <v>8.7035149999999994</v>
      </c>
      <c r="E21" s="36"/>
      <c r="F21" s="37">
        <f t="shared" si="1"/>
        <v>2.6079019637900918E-2</v>
      </c>
      <c r="G21" s="22">
        <f>'[1]thu noi dia(HĐND)'!P20</f>
        <v>333.73628000000002</v>
      </c>
    </row>
    <row r="22" spans="1:7" s="15" customFormat="1" ht="24" customHeight="1">
      <c r="A22" s="38" t="s">
        <v>27</v>
      </c>
      <c r="B22" s="39" t="s">
        <v>29</v>
      </c>
      <c r="C22" s="47">
        <f>'[1]thu noi dia(HĐND)'!E21</f>
        <v>15000</v>
      </c>
      <c r="D22" s="47">
        <f>'[1]thu noi dia(HĐND)'!G21</f>
        <v>2263.8087070000001</v>
      </c>
      <c r="E22" s="36">
        <f t="shared" ref="E22:E42" si="2">D22/C22</f>
        <v>0.15092058046666668</v>
      </c>
      <c r="F22" s="37">
        <f t="shared" si="1"/>
        <v>1.0785903024950663</v>
      </c>
      <c r="G22" s="22">
        <f>'[1]thu noi dia(HĐND)'!P21</f>
        <v>2098.8587619999998</v>
      </c>
    </row>
    <row r="23" spans="1:7" s="13" customFormat="1" ht="34.5" customHeight="1">
      <c r="A23" s="38" t="s">
        <v>27</v>
      </c>
      <c r="B23" s="39" t="s">
        <v>30</v>
      </c>
      <c r="C23" s="47">
        <f>'[1]thu noi dia(HĐND)'!E25</f>
        <v>1770000</v>
      </c>
      <c r="D23" s="47">
        <f>'[1]thu noi dia(HĐND)'!G25</f>
        <v>284890.94746599998</v>
      </c>
      <c r="E23" s="36">
        <f t="shared" si="2"/>
        <v>0.16095533755141242</v>
      </c>
      <c r="F23" s="37">
        <f t="shared" si="1"/>
        <v>1.0634953668149258</v>
      </c>
      <c r="G23" s="22">
        <f>'[1]thu noi dia(HĐND)'!P25</f>
        <v>267881.70062199997</v>
      </c>
    </row>
    <row r="24" spans="1:7" s="13" customFormat="1" ht="34.5" customHeight="1">
      <c r="A24" s="38" t="s">
        <v>27</v>
      </c>
      <c r="B24" s="39" t="s">
        <v>31</v>
      </c>
      <c r="C24" s="47">
        <f>'[1]thu noi dia(HĐND)'!E26</f>
        <v>315000</v>
      </c>
      <c r="D24" s="47">
        <f>'[1]thu noi dia(HĐND)'!G26</f>
        <v>33248.456894000003</v>
      </c>
      <c r="E24" s="36">
        <f t="shared" si="2"/>
        <v>0.10555065680634922</v>
      </c>
      <c r="F24" s="37">
        <f t="shared" si="1"/>
        <v>2.4909095333478475</v>
      </c>
      <c r="G24" s="22">
        <f>'[1]thu noi dia(HĐND)'!P26</f>
        <v>13347.91828</v>
      </c>
    </row>
    <row r="25" spans="1:7" s="13" customFormat="1" ht="34.5" customHeight="1">
      <c r="A25" s="38" t="s">
        <v>27</v>
      </c>
      <c r="B25" s="39" t="s">
        <v>32</v>
      </c>
      <c r="C25" s="47">
        <f>'[1]thu noi dia(HĐND)'!E27</f>
        <v>0</v>
      </c>
      <c r="D25" s="47">
        <f>'[1]thu noi dia(HĐND)'!G27</f>
        <v>0</v>
      </c>
      <c r="E25" s="36"/>
      <c r="F25" s="37">
        <f t="shared" si="1"/>
        <v>0</v>
      </c>
      <c r="G25" s="22">
        <f>'[1]thu noi dia(HĐND)'!P27</f>
        <v>6.3</v>
      </c>
    </row>
    <row r="26" spans="1:7" s="13" customFormat="1" ht="36" customHeight="1">
      <c r="A26" s="27">
        <v>9</v>
      </c>
      <c r="B26" s="35" t="s">
        <v>33</v>
      </c>
      <c r="C26" s="47">
        <f>'[1]thu noi dia(HĐND)'!E29</f>
        <v>30000</v>
      </c>
      <c r="D26" s="47">
        <f>'[1]thu noi dia(HĐND)'!G29</f>
        <v>20847.046012000003</v>
      </c>
      <c r="E26" s="36">
        <f t="shared" si="2"/>
        <v>0.69490153373333341</v>
      </c>
      <c r="F26" s="37">
        <f t="shared" si="1"/>
        <v>9.4225788628233644</v>
      </c>
      <c r="G26" s="22">
        <f>'[1]thu noi dia(HĐND)'!P29</f>
        <v>2212.4565170000001</v>
      </c>
    </row>
    <row r="27" spans="1:7" s="13" customFormat="1" ht="36" customHeight="1">
      <c r="A27" s="14">
        <f>A26+1</f>
        <v>10</v>
      </c>
      <c r="B27" s="40" t="s">
        <v>34</v>
      </c>
      <c r="C27" s="47">
        <f>'[1]thu noi dia(HĐND)'!E30</f>
        <v>37000</v>
      </c>
      <c r="D27" s="47">
        <f>'[1]thu noi dia(HĐND)'!G30</f>
        <v>12756.528</v>
      </c>
      <c r="E27" s="36">
        <f t="shared" si="2"/>
        <v>0.34477102702702705</v>
      </c>
      <c r="F27" s="37" t="e">
        <f t="shared" si="1"/>
        <v>#DIV/0!</v>
      </c>
      <c r="G27" s="22">
        <f>'[1]thu noi dia(HĐND)'!P30</f>
        <v>0</v>
      </c>
    </row>
    <row r="28" spans="1:7" s="13" customFormat="1" ht="22.5" customHeight="1">
      <c r="A28" s="27">
        <v>11</v>
      </c>
      <c r="B28" s="35" t="s">
        <v>35</v>
      </c>
      <c r="C28" s="47">
        <f>'[1]thu noi dia(HĐND)'!E32</f>
        <v>1950000</v>
      </c>
      <c r="D28" s="47">
        <f>'[1]thu noi dia(HĐND)'!G32</f>
        <v>515278.90244999994</v>
      </c>
      <c r="E28" s="36">
        <f t="shared" si="2"/>
        <v>0.26424559099999995</v>
      </c>
      <c r="F28" s="37">
        <f t="shared" si="1"/>
        <v>0.93960336770655695</v>
      </c>
      <c r="G28" s="22">
        <f>'[1]thu noi dia(HĐND)'!P32</f>
        <v>548400.4423140001</v>
      </c>
    </row>
    <row r="29" spans="1:7" s="13" customFormat="1" ht="22.5" customHeight="1">
      <c r="A29" s="27">
        <f>A28+1</f>
        <v>12</v>
      </c>
      <c r="B29" s="35" t="s">
        <v>36</v>
      </c>
      <c r="C29" s="47">
        <f>'[1]thu noi dia(HĐND)'!E31</f>
        <v>2000</v>
      </c>
      <c r="D29" s="47">
        <f>'[1]thu noi dia(HĐND)'!G31</f>
        <v>324.70012199999996</v>
      </c>
      <c r="E29" s="36">
        <f t="shared" si="2"/>
        <v>0.16235006099999999</v>
      </c>
      <c r="F29" s="37">
        <f t="shared" si="1"/>
        <v>0.31812098367877717</v>
      </c>
      <c r="G29" s="22">
        <f>'[1]thu noi dia(HĐND)'!P31</f>
        <v>1020.681246</v>
      </c>
    </row>
    <row r="30" spans="1:7" s="13" customFormat="1" ht="19.5" customHeight="1">
      <c r="A30" s="27">
        <f>A29+1</f>
        <v>13</v>
      </c>
      <c r="B30" s="35" t="s">
        <v>37</v>
      </c>
      <c r="C30" s="47">
        <f>'[1]thu noi dia(HĐND)'!E28</f>
        <v>326000</v>
      </c>
      <c r="D30" s="47">
        <f>'[1]thu noi dia(HĐND)'!G28</f>
        <v>119976.13566100001</v>
      </c>
      <c r="E30" s="36">
        <f t="shared" si="2"/>
        <v>0.36802495601533747</v>
      </c>
      <c r="F30" s="37">
        <f t="shared" si="1"/>
        <v>1.0804954079496691</v>
      </c>
      <c r="G30" s="22">
        <f>'[1]thu noi dia(HĐND)'!P28</f>
        <v>111038.080105</v>
      </c>
    </row>
    <row r="31" spans="1:7" s="13" customFormat="1">
      <c r="A31" s="25" t="s">
        <v>4</v>
      </c>
      <c r="B31" s="41" t="s">
        <v>7</v>
      </c>
      <c r="C31" s="47"/>
      <c r="D31" s="47"/>
      <c r="E31" s="36"/>
      <c r="F31" s="37"/>
      <c r="G31" s="22"/>
    </row>
    <row r="32" spans="1:7" s="13" customFormat="1">
      <c r="A32" s="25" t="s">
        <v>15</v>
      </c>
      <c r="B32" s="41" t="s">
        <v>38</v>
      </c>
      <c r="C32" s="48">
        <f>'[1]thu noi dia(HĐND)'!E38</f>
        <v>200000</v>
      </c>
      <c r="D32" s="48">
        <f>'[1]thu noi dia(HĐND)'!G38</f>
        <v>96462.45236499999</v>
      </c>
      <c r="E32" s="33">
        <f t="shared" si="2"/>
        <v>0.48231226182499998</v>
      </c>
      <c r="F32" s="34">
        <f t="shared" si="1"/>
        <v>1.1821360923802038</v>
      </c>
      <c r="G32" s="23">
        <f>'[1]thu noi dia(HĐND)'!P38</f>
        <v>81600.124543000013</v>
      </c>
    </row>
    <row r="33" spans="1:8" s="13" customFormat="1">
      <c r="A33" s="27">
        <v>1</v>
      </c>
      <c r="B33" s="35" t="s">
        <v>39</v>
      </c>
      <c r="C33" s="47">
        <f>[1]thu!E91</f>
        <v>154000</v>
      </c>
      <c r="D33" s="47">
        <f>[1]thu!G91</f>
        <v>55678.143681000001</v>
      </c>
      <c r="E33" s="33"/>
      <c r="F33" s="34"/>
      <c r="G33" s="24"/>
    </row>
    <row r="34" spans="1:8" s="13" customFormat="1">
      <c r="A34" s="27">
        <f>A33+1</f>
        <v>2</v>
      </c>
      <c r="B34" s="35" t="s">
        <v>40</v>
      </c>
      <c r="C34" s="47"/>
      <c r="D34" s="47"/>
      <c r="E34" s="33"/>
      <c r="F34" s="34"/>
      <c r="G34" s="24"/>
    </row>
    <row r="35" spans="1:8" s="13" customFormat="1">
      <c r="A35" s="27">
        <f>A34+1</f>
        <v>3</v>
      </c>
      <c r="B35" s="35" t="s">
        <v>41</v>
      </c>
      <c r="C35" s="47">
        <f>[1]thu!E89</f>
        <v>46000</v>
      </c>
      <c r="D35" s="47">
        <f>[1]thu!G89</f>
        <v>39623.940784999999</v>
      </c>
      <c r="E35" s="33"/>
      <c r="F35" s="34"/>
      <c r="G35" s="24"/>
    </row>
    <row r="36" spans="1:8" s="13" customFormat="1">
      <c r="A36" s="27">
        <f>A35+1</f>
        <v>4</v>
      </c>
      <c r="B36" s="35" t="s">
        <v>42</v>
      </c>
      <c r="C36" s="48"/>
      <c r="D36" s="48"/>
      <c r="E36" s="33"/>
      <c r="F36" s="34"/>
      <c r="G36" s="24"/>
    </row>
    <row r="37" spans="1:8" s="13" customFormat="1">
      <c r="A37" s="27">
        <v>5</v>
      </c>
      <c r="B37" s="35" t="s">
        <v>43</v>
      </c>
      <c r="C37" s="48"/>
      <c r="D37" s="48"/>
      <c r="E37" s="33"/>
      <c r="F37" s="34"/>
      <c r="G37" s="24"/>
    </row>
    <row r="38" spans="1:8" s="13" customFormat="1">
      <c r="A38" s="27">
        <v>6</v>
      </c>
      <c r="B38" s="28" t="s">
        <v>44</v>
      </c>
      <c r="C38" s="48"/>
      <c r="D38" s="48"/>
      <c r="E38" s="33"/>
      <c r="F38" s="34"/>
      <c r="G38" s="24"/>
    </row>
    <row r="39" spans="1:8" s="13" customFormat="1">
      <c r="A39" s="25" t="s">
        <v>16</v>
      </c>
      <c r="B39" s="42" t="s">
        <v>6</v>
      </c>
      <c r="C39" s="48"/>
      <c r="D39" s="48">
        <f>[1]thu!G102</f>
        <v>0</v>
      </c>
      <c r="E39" s="33"/>
      <c r="F39" s="34"/>
      <c r="G39" s="24"/>
    </row>
    <row r="40" spans="1:8" s="13" customFormat="1" ht="31.5">
      <c r="A40" s="12" t="s">
        <v>2</v>
      </c>
      <c r="B40" s="55" t="s">
        <v>45</v>
      </c>
      <c r="C40" s="26">
        <f>C41+C42</f>
        <v>8484930</v>
      </c>
      <c r="D40" s="26">
        <f>D41+D42</f>
        <v>2136327.0988039998</v>
      </c>
      <c r="E40" s="33">
        <f t="shared" si="2"/>
        <v>0.2517789891966109</v>
      </c>
      <c r="F40" s="34">
        <f t="shared" si="1"/>
        <v>0.97100931863237938</v>
      </c>
      <c r="G40" s="21">
        <f>G41+G42</f>
        <v>2200109.7804219997</v>
      </c>
      <c r="H40" s="15"/>
    </row>
    <row r="41" spans="1:8" s="1" customFormat="1">
      <c r="A41" s="14">
        <v>1</v>
      </c>
      <c r="B41" s="56" t="s">
        <v>46</v>
      </c>
      <c r="C41" s="43">
        <f>[1]thu!F157</f>
        <v>3583500</v>
      </c>
      <c r="D41" s="43">
        <f>[1]thu!I157</f>
        <v>1034423.145553</v>
      </c>
      <c r="E41" s="36">
        <f t="shared" si="2"/>
        <v>0.28866280048918658</v>
      </c>
      <c r="F41" s="37">
        <f t="shared" si="1"/>
        <v>0.89670458718172896</v>
      </c>
      <c r="G41" s="43">
        <f>'[2]mau 60 Thu quy'!$D$41</f>
        <v>1153582.9751960002</v>
      </c>
      <c r="H41" s="15"/>
    </row>
    <row r="42" spans="1:8" ht="16.5" thickBot="1">
      <c r="A42" s="57">
        <v>2</v>
      </c>
      <c r="B42" s="58" t="s">
        <v>47</v>
      </c>
      <c r="C42" s="44">
        <f>[1]thu!F156</f>
        <v>4901430</v>
      </c>
      <c r="D42" s="44">
        <f>[1]thu!I156</f>
        <v>1101903.9532509998</v>
      </c>
      <c r="E42" s="45">
        <f t="shared" si="2"/>
        <v>0.22481274918768601</v>
      </c>
      <c r="F42" s="46">
        <f t="shared" si="1"/>
        <v>1.0529151740294329</v>
      </c>
      <c r="G42" s="43">
        <f>'[2]mau 60 Thu quy'!$D$42</f>
        <v>1046526.8052259996</v>
      </c>
      <c r="H42" s="15"/>
    </row>
    <row r="43" spans="1:8" ht="16.5" thickTop="1"/>
  </sheetData>
  <mergeCells count="8">
    <mergeCell ref="D1:F1"/>
    <mergeCell ref="A4:F4"/>
    <mergeCell ref="A5:F5"/>
    <mergeCell ref="A8:A9"/>
    <mergeCell ref="B8:B9"/>
    <mergeCell ref="C8:C9"/>
    <mergeCell ref="D8:D9"/>
    <mergeCell ref="E8:F8"/>
  </mergeCells>
  <printOptions horizontalCentered="1"/>
  <pageMargins left="0" right="0" top="0.75" bottom="0.25" header="0" footer="0"/>
  <pageSetup paperSize="9" scale="80"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56151B-54DB-4FCF-8E67-AC919E6B70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306F428-C5C5-42A0-945C-82FC191F883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35F69A1-DFB1-49A6-BCA5-D4062F3EC2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Biểu số 60-CK-NSNN</vt:lpstr>
      <vt:lpstr>'Biểu số 60-CK-NSNN'!Print_Area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kieuttd</cp:lastModifiedBy>
  <cp:lastPrinted>2024-04-15T10:03:40Z</cp:lastPrinted>
  <dcterms:created xsi:type="dcterms:W3CDTF">2018-08-22T07:49:45Z</dcterms:created>
  <dcterms:modified xsi:type="dcterms:W3CDTF">2024-04-19T02:40:25Z</dcterms:modified>
</cp:coreProperties>
</file>